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15" windowWidth="11715" windowHeight="6525" tabRatio="601" activeTab="0"/>
  </bookViews>
  <sheets>
    <sheet name="表紙" sheetId="1" r:id="rId1"/>
    <sheet name="貸借対照表" sheetId="2" r:id="rId2"/>
    <sheet name="損益計算書" sheetId="3" r:id="rId3"/>
    <sheet name="会社の業況" sheetId="4" r:id="rId4"/>
    <sheet name="借入金一覧" sheetId="5" r:id="rId5"/>
  </sheets>
  <definedNames>
    <definedName name="_xlnm.Print_Area" localSheetId="3">'会社の業況'!$A$1:$J$41</definedName>
    <definedName name="_xlnm.Print_Area" localSheetId="4">'借入金一覧'!$A$1:$M$36</definedName>
    <definedName name="_xlnm.Print_Area" localSheetId="2">'損益計算書'!$A$1:$L$54</definedName>
    <definedName name="_xlnm.Print_Area" localSheetId="1">'貸借対照表'!$A$1:$M$72</definedName>
    <definedName name="_xlnm.Print_Titles" localSheetId="3">'会社の業況'!$4:$4</definedName>
  </definedNames>
  <calcPr fullCalcOnLoad="1"/>
</workbook>
</file>

<file path=xl/sharedStrings.xml><?xml version="1.0" encoding="utf-8"?>
<sst xmlns="http://schemas.openxmlformats.org/spreadsheetml/2006/main" count="312" uniqueCount="191">
  <si>
    <t>科　　　　目</t>
  </si>
  <si>
    <t>金　額</t>
  </si>
  <si>
    <t>構成比</t>
  </si>
  <si>
    <t>流</t>
  </si>
  <si>
    <t>現金預金</t>
  </si>
  <si>
    <t>受取手形</t>
  </si>
  <si>
    <t>動</t>
  </si>
  <si>
    <t>売掛金</t>
  </si>
  <si>
    <t>有価証券</t>
  </si>
  <si>
    <t>資</t>
  </si>
  <si>
    <t>棚卸資産</t>
  </si>
  <si>
    <t>その他</t>
  </si>
  <si>
    <t>産</t>
  </si>
  <si>
    <t>貸倒引当金</t>
  </si>
  <si>
    <t>合　　　計</t>
  </si>
  <si>
    <t>有</t>
  </si>
  <si>
    <t>建物・構築物</t>
  </si>
  <si>
    <t>固</t>
  </si>
  <si>
    <t>形</t>
  </si>
  <si>
    <t>機械装置</t>
  </si>
  <si>
    <t>土地</t>
  </si>
  <si>
    <t>定</t>
  </si>
  <si>
    <t>建設仮勘定</t>
  </si>
  <si>
    <t>小　　計</t>
  </si>
  <si>
    <t>投</t>
  </si>
  <si>
    <t>投資有価証券</t>
  </si>
  <si>
    <t>等</t>
  </si>
  <si>
    <t>貸借対照表（負債・資本の部）</t>
  </si>
  <si>
    <t>支払手形</t>
  </si>
  <si>
    <t>買掛金</t>
  </si>
  <si>
    <t>短期借入金</t>
  </si>
  <si>
    <t>負</t>
  </si>
  <si>
    <t>未払金</t>
  </si>
  <si>
    <t>未払法人税等</t>
  </si>
  <si>
    <t>前受金</t>
  </si>
  <si>
    <t>債</t>
  </si>
  <si>
    <t>長期借入金</t>
  </si>
  <si>
    <t>退職給与引当金</t>
  </si>
  <si>
    <t>剰</t>
  </si>
  <si>
    <t>任意積立金</t>
  </si>
  <si>
    <t>余</t>
  </si>
  <si>
    <t>当期未処分利益</t>
  </si>
  <si>
    <t>金</t>
  </si>
  <si>
    <t>(うち当期利益)</t>
  </si>
  <si>
    <t>貸付金</t>
  </si>
  <si>
    <t>繰</t>
  </si>
  <si>
    <t>延</t>
  </si>
  <si>
    <t>資</t>
  </si>
  <si>
    <t>産</t>
  </si>
  <si>
    <t>（）</t>
  </si>
  <si>
    <t>債</t>
  </si>
  <si>
    <t>本</t>
  </si>
  <si>
    <t>金額</t>
  </si>
  <si>
    <t>３年前</t>
  </si>
  <si>
    <t>２年前</t>
  </si>
  <si>
    <t>1年前</t>
  </si>
  <si>
    <t>売 上 総 利 益</t>
  </si>
  <si>
    <t>販売費・一般管理費</t>
  </si>
  <si>
    <t>営　業　利　益</t>
  </si>
  <si>
    <t>営業外収益</t>
  </si>
  <si>
    <t>営業外費用</t>
  </si>
  <si>
    <t>経　常　利　益</t>
  </si>
  <si>
    <t>特別利益</t>
  </si>
  <si>
    <t>特別損失</t>
  </si>
  <si>
    <t>税引前当期利益</t>
  </si>
  <si>
    <t>法人税・住民税</t>
  </si>
  <si>
    <t>当　期　利　益</t>
  </si>
  <si>
    <t>前期繰越利益</t>
  </si>
  <si>
    <t>当期 未 処 分 利 益</t>
  </si>
  <si>
    <t>売上高計</t>
  </si>
  <si>
    <t>期首商品棚卸高</t>
  </si>
  <si>
    <t>当期商品仕入高</t>
  </si>
  <si>
    <t>期末商品棚卸高</t>
  </si>
  <si>
    <t>販売費・一般管理費</t>
  </si>
  <si>
    <t>減価償却費</t>
  </si>
  <si>
    <t>販売費・一般管理費計</t>
  </si>
  <si>
    <t>売上原価計</t>
  </si>
  <si>
    <t>受取利息</t>
  </si>
  <si>
    <t>その他</t>
  </si>
  <si>
    <t>営業外収益計</t>
  </si>
  <si>
    <t>支払利息</t>
  </si>
  <si>
    <t>営業外費用計</t>
  </si>
  <si>
    <t>特別利益計</t>
  </si>
  <si>
    <t>特別損失計</t>
  </si>
  <si>
    <t>（）</t>
  </si>
  <si>
    <t>（）</t>
  </si>
  <si>
    <t>（）</t>
  </si>
  <si>
    <t>その他</t>
  </si>
  <si>
    <t>（）</t>
  </si>
  <si>
    <t>売上高　</t>
  </si>
  <si>
    <t>売上原価</t>
  </si>
  <si>
    <t>（）</t>
  </si>
  <si>
    <t>（）</t>
  </si>
  <si>
    <t>（）</t>
  </si>
  <si>
    <t>売上比率</t>
  </si>
  <si>
    <t>人的関連</t>
  </si>
  <si>
    <t>資本的関連</t>
  </si>
  <si>
    <t>業務内容</t>
  </si>
  <si>
    <t>資産</t>
  </si>
  <si>
    <t>[流動資産]</t>
  </si>
  <si>
    <t>[固定資産]</t>
  </si>
  <si>
    <t>（無形固定資産）</t>
  </si>
  <si>
    <t>（投資等）</t>
  </si>
  <si>
    <t>負債</t>
  </si>
  <si>
    <t>[流動負債]</t>
  </si>
  <si>
    <t>[固定負債]</t>
  </si>
  <si>
    <t>資本</t>
  </si>
  <si>
    <t>[資本金]</t>
  </si>
  <si>
    <t>[法定積立金]</t>
  </si>
  <si>
    <t>[欠損金]</t>
  </si>
  <si>
    <t>（営業収益）</t>
  </si>
  <si>
    <t>（営業費用）</t>
  </si>
  <si>
    <t>営業利益</t>
  </si>
  <si>
    <t>（営業外収益）</t>
  </si>
  <si>
    <t>（営業外費用）</t>
  </si>
  <si>
    <t>経常利益</t>
  </si>
  <si>
    <t>（特別利益）</t>
  </si>
  <si>
    <t>（特別損失）</t>
  </si>
  <si>
    <t>経営方針</t>
  </si>
  <si>
    <t>決算日</t>
  </si>
  <si>
    <t>③</t>
  </si>
  <si>
    <t>④</t>
  </si>
  <si>
    <t>⑤</t>
  </si>
  <si>
    <t>損益</t>
  </si>
  <si>
    <t>特記事項</t>
  </si>
  <si>
    <t>金融機関名</t>
  </si>
  <si>
    <t>残高</t>
  </si>
  <si>
    <t>３年前</t>
  </si>
  <si>
    <t>２年前</t>
  </si>
  <si>
    <t>１年前</t>
  </si>
  <si>
    <t>最新期末</t>
  </si>
  <si>
    <t>債権譲渡された場合は</t>
  </si>
  <si>
    <t>譲渡の年月日</t>
  </si>
  <si>
    <t>期限の利益の有無</t>
  </si>
  <si>
    <t>（）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</si>
  <si>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</si>
  <si>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</si>
  <si>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</si>
  <si>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</si>
  <si>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</si>
  <si>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</si>
  <si>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</si>
  <si>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</si>
  <si>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</si>
  <si>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</si>
  <si>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</si>
  <si>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</si>
  <si>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</si>
  <si>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</si>
  <si>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</si>
  <si>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合計</t>
  </si>
  <si>
    <t>科目</t>
  </si>
  <si>
    <t>(単位：百万円）</t>
  </si>
  <si>
    <t>(単位：百万円）</t>
  </si>
  <si>
    <t>(単位：百万円）</t>
  </si>
  <si>
    <t>3年前</t>
  </si>
  <si>
    <t>2年前</t>
  </si>
  <si>
    <t>作成上の注意点</t>
  </si>
  <si>
    <t>①</t>
  </si>
  <si>
    <t>②</t>
  </si>
  <si>
    <t>本社の業況</t>
  </si>
  <si>
    <t>（単位：百万円）</t>
  </si>
  <si>
    <t>千代田キャピタルマネージメント</t>
  </si>
  <si>
    <t>１１３－００２２</t>
  </si>
  <si>
    <t>TEL 03-5815-5941 / FAX 03-5815-5942</t>
  </si>
  <si>
    <t>①貸借対照表（資産の部）</t>
  </si>
  <si>
    <t>①白抜きになっている欄にのみ数値を入れます。</t>
  </si>
  <si>
    <t>②行・列の追加・削除はできません。（リンク機能による分析を行うため）</t>
  </si>
  <si>
    <t>③主要科目は(　　）内に科目を表示し、主要科目以外はその他欄に合計表示します。</t>
  </si>
  <si>
    <t>②損益計算書</t>
  </si>
  <si>
    <t>子会社・関連会社の業況</t>
  </si>
  <si>
    <t>税引前当期利益</t>
  </si>
  <si>
    <t>前期繰越利益</t>
  </si>
  <si>
    <t>当期未処理利益</t>
  </si>
  <si>
    <t>④借入金一覧</t>
  </si>
  <si>
    <t>③会社の業況</t>
  </si>
  <si>
    <t>設立年月日</t>
  </si>
  <si>
    <t>（銀行以外も含む）</t>
  </si>
  <si>
    <t>無 形 固 定 資 産</t>
  </si>
  <si>
    <t>資  　 産  　 合  　 計</t>
  </si>
  <si>
    <t>資　　本　　金</t>
  </si>
  <si>
    <t>法 定 準 備 金</t>
  </si>
  <si>
    <t>負  債 ・ 資  本  合  計</t>
  </si>
  <si>
    <t>金融機関の回収姿勢・特記事項</t>
  </si>
  <si>
    <t>会社名称</t>
  </si>
  <si>
    <t>所在地</t>
  </si>
  <si>
    <t>代表者氏名</t>
  </si>
  <si>
    <t>担保設定額</t>
  </si>
  <si>
    <t>(概算）</t>
  </si>
  <si>
    <t>東京都文京区千駄木２－３０－１</t>
  </si>
  <si>
    <t>グランドメゾン千駄木中央３F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</si>
</sst>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#,##0"/>
    <numFmt numFmtId="177" formatCode="#,##0_ "/>
    <numFmt numFmtId="178" formatCode="0.0_ ;[Red]\-0.0\ "/>
    <numFmt numFmtId="179" formatCode="#,##0_ ;[Red]\-#,##0\ "/>
    <numFmt numFmtId="180" formatCode="0.0%"/>
    <numFmt numFmtId="181" formatCode="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"/>
      <name val="ＭＳ Ｐ明朝"/>
      <family val="1"/>
    </font>
    <font>
      <b/>
      <sz val="1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name val="ＭＳ Ｐ明朝"/>
      <family val="1"/>
    </font>
    <font>
      <sz val="24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Meiryo UI"/>
      <family val="3"/>
    </font>
    <font>
      <b/>
      <sz val="13"/>
      <color indexed="56"/>
      <name val="Meiryo UI"/>
      <family val="3"/>
    </font>
    <font>
      <b/>
      <sz val="11"/>
      <color indexed="56"/>
      <name val="Meiryo UI"/>
      <family val="3"/>
    </font>
    <font>
      <sz val="11"/>
      <color indexed="17"/>
      <name val="Meiryo UI"/>
      <family val="3"/>
    </font>
    <font>
      <sz val="11"/>
      <color indexed="20"/>
      <name val="Meiryo UI"/>
      <family val="3"/>
    </font>
    <font>
      <sz val="11"/>
      <color indexed="60"/>
      <name val="Meiryo UI"/>
      <family val="3"/>
    </font>
    <font>
      <sz val="11"/>
      <color indexed="62"/>
      <name val="Meiryo UI"/>
      <family val="3"/>
    </font>
    <font>
      <b/>
      <sz val="11"/>
      <color indexed="63"/>
      <name val="Meiryo UI"/>
      <family val="3"/>
    </font>
    <font>
      <b/>
      <sz val="11"/>
      <color indexed="52"/>
      <name val="Meiryo UI"/>
      <family val="3"/>
    </font>
    <font>
      <sz val="11"/>
      <color indexed="52"/>
      <name val="Meiryo UI"/>
      <family val="3"/>
    </font>
    <font>
      <b/>
      <sz val="11"/>
      <color indexed="9"/>
      <name val="Meiryo UI"/>
      <family val="3"/>
    </font>
    <font>
      <sz val="11"/>
      <color indexed="10"/>
      <name val="Meiryo UI"/>
      <family val="3"/>
    </font>
    <font>
      <i/>
      <sz val="11"/>
      <color indexed="23"/>
      <name val="Meiryo UI"/>
      <family val="3"/>
    </font>
    <font>
      <b/>
      <sz val="11"/>
      <color indexed="8"/>
      <name val="Meiryo UI"/>
      <family val="3"/>
    </font>
    <font>
      <sz val="11"/>
      <color indexed="9"/>
      <name val="Meiryo UI"/>
      <family val="3"/>
    </font>
    <font>
      <sz val="11"/>
      <color indexed="8"/>
      <name val="Meiryo UI"/>
      <family val="3"/>
    </font>
    <font>
      <sz val="48"/>
      <color indexed="8"/>
      <name val="ＭＳ Ｐゴシック"/>
      <family val="3"/>
    </font>
    <font>
      <sz val="72"/>
      <color indexed="8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Meiryo UI"/>
      <family val="3"/>
    </font>
    <font>
      <sz val="11"/>
      <color theme="0"/>
      <name val="Meiryo UI"/>
      <family val="3"/>
    </font>
    <font>
      <b/>
      <sz val="18"/>
      <color theme="3"/>
      <name val="Cambria"/>
      <family val="3"/>
    </font>
    <font>
      <b/>
      <sz val="11"/>
      <color theme="0"/>
      <name val="Meiryo UI"/>
      <family val="3"/>
    </font>
    <font>
      <sz val="11"/>
      <color rgb="FF9C6500"/>
      <name val="Meiryo UI"/>
      <family val="3"/>
    </font>
    <font>
      <sz val="11"/>
      <color rgb="FFFA7D00"/>
      <name val="Meiryo UI"/>
      <family val="3"/>
    </font>
    <font>
      <sz val="11"/>
      <color rgb="FF9C0006"/>
      <name val="Meiryo UI"/>
      <family val="3"/>
    </font>
    <font>
      <b/>
      <sz val="11"/>
      <color rgb="FFFA7D00"/>
      <name val="Meiryo UI"/>
      <family val="3"/>
    </font>
    <font>
      <sz val="11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1"/>
      <color theme="1"/>
      <name val="Meiryo UI"/>
      <family val="3"/>
    </font>
    <font>
      <b/>
      <sz val="11"/>
      <color rgb="FF3F3F3F"/>
      <name val="Meiryo UI"/>
      <family val="3"/>
    </font>
    <font>
      <i/>
      <sz val="11"/>
      <color rgb="FF7F7F7F"/>
      <name val="Meiryo UI"/>
      <family val="3"/>
    </font>
    <font>
      <sz val="11"/>
      <color rgb="FF3F3F76"/>
      <name val="Meiryo UI"/>
      <family val="3"/>
    </font>
    <font>
      <sz val="11"/>
      <color rgb="FF0061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 horizontal="centerContinuous"/>
    </xf>
    <xf numFmtId="0" fontId="3" fillId="33" borderId="12" xfId="0" applyFont="1" applyFill="1" applyBorder="1" applyAlignment="1">
      <alignment horizontal="centerContinuous"/>
    </xf>
    <xf numFmtId="0" fontId="3" fillId="33" borderId="13" xfId="0" applyFont="1" applyFill="1" applyBorder="1" applyAlignment="1">
      <alignment horizontal="centerContinuous"/>
    </xf>
    <xf numFmtId="0" fontId="2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5" xfId="0" applyFont="1" applyFill="1" applyBorder="1" applyAlignment="1">
      <alignment horizontal="distributed"/>
    </xf>
    <xf numFmtId="0" fontId="2" fillId="33" borderId="1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distributed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distributed"/>
    </xf>
    <xf numFmtId="0" fontId="2" fillId="33" borderId="19" xfId="0" applyFont="1" applyFill="1" applyBorder="1" applyAlignment="1">
      <alignment horizontal="distributed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Continuous"/>
    </xf>
    <xf numFmtId="0" fontId="2" fillId="33" borderId="14" xfId="0" applyFont="1" applyFill="1" applyBorder="1" applyAlignment="1">
      <alignment horizontal="centerContinuous"/>
    </xf>
    <xf numFmtId="0" fontId="2" fillId="33" borderId="16" xfId="0" applyFont="1" applyFill="1" applyBorder="1" applyAlignment="1">
      <alignment horizontal="centerContinuous"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2" fillId="34" borderId="0" xfId="0" applyFont="1" applyFill="1" applyAlignment="1">
      <alignment/>
    </xf>
    <xf numFmtId="0" fontId="4" fillId="34" borderId="0" xfId="0" applyFont="1" applyFill="1" applyAlignment="1">
      <alignment horizontal="left" vertical="top"/>
    </xf>
    <xf numFmtId="0" fontId="2" fillId="34" borderId="0" xfId="0" applyFont="1" applyFill="1" applyBorder="1" applyAlignment="1">
      <alignment/>
    </xf>
    <xf numFmtId="0" fontId="3" fillId="34" borderId="20" xfId="0" applyFont="1" applyFill="1" applyBorder="1" applyAlignment="1">
      <alignment horizontal="left"/>
    </xf>
    <xf numFmtId="0" fontId="3" fillId="34" borderId="22" xfId="0" applyFont="1" applyFill="1" applyBorder="1" applyAlignment="1">
      <alignment/>
    </xf>
    <xf numFmtId="0" fontId="3" fillId="34" borderId="11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centerContinuous"/>
    </xf>
    <xf numFmtId="0" fontId="2" fillId="34" borderId="14" xfId="0" applyFont="1" applyFill="1" applyBorder="1" applyAlignment="1">
      <alignment horizontal="left"/>
    </xf>
    <xf numFmtId="0" fontId="2" fillId="34" borderId="15" xfId="0" applyFont="1" applyFill="1" applyBorder="1" applyAlignment="1">
      <alignment/>
    </xf>
    <xf numFmtId="0" fontId="2" fillId="34" borderId="15" xfId="0" applyFont="1" applyFill="1" applyBorder="1" applyAlignment="1">
      <alignment horizontal="distributed"/>
    </xf>
    <xf numFmtId="0" fontId="2" fillId="34" borderId="15" xfId="0" applyFont="1" applyFill="1" applyBorder="1" applyAlignment="1">
      <alignment/>
    </xf>
    <xf numFmtId="0" fontId="2" fillId="34" borderId="0" xfId="0" applyFont="1" applyFill="1" applyAlignment="1">
      <alignment horizontal="left"/>
    </xf>
    <xf numFmtId="0" fontId="2" fillId="34" borderId="23" xfId="0" applyFont="1" applyFill="1" applyBorder="1" applyAlignment="1">
      <alignment horizontal="left"/>
    </xf>
    <xf numFmtId="0" fontId="2" fillId="34" borderId="17" xfId="0" applyFont="1" applyFill="1" applyBorder="1" applyAlignment="1">
      <alignment horizontal="distributed"/>
    </xf>
    <xf numFmtId="0" fontId="2" fillId="34" borderId="24" xfId="0" applyFont="1" applyFill="1" applyBorder="1" applyAlignment="1">
      <alignment horizontal="left"/>
    </xf>
    <xf numFmtId="0" fontId="2" fillId="34" borderId="25" xfId="0" applyFont="1" applyFill="1" applyBorder="1" applyAlignment="1">
      <alignment horizontal="right"/>
    </xf>
    <xf numFmtId="177" fontId="2" fillId="0" borderId="26" xfId="0" applyNumberFormat="1" applyFont="1" applyFill="1" applyBorder="1" applyAlignment="1">
      <alignment wrapText="1"/>
    </xf>
    <xf numFmtId="0" fontId="2" fillId="0" borderId="27" xfId="0" applyFont="1" applyFill="1" applyBorder="1" applyAlignment="1">
      <alignment horizontal="distributed"/>
    </xf>
    <xf numFmtId="0" fontId="2" fillId="0" borderId="28" xfId="0" applyFont="1" applyFill="1" applyBorder="1" applyAlignment="1">
      <alignment horizontal="distributed"/>
    </xf>
    <xf numFmtId="177" fontId="2" fillId="35" borderId="0" xfId="0" applyNumberFormat="1" applyFont="1" applyFill="1" applyAlignment="1">
      <alignment/>
    </xf>
    <xf numFmtId="177" fontId="2" fillId="35" borderId="0" xfId="0" applyNumberFormat="1" applyFont="1" applyFill="1" applyBorder="1" applyAlignment="1">
      <alignment/>
    </xf>
    <xf numFmtId="177" fontId="2" fillId="35" borderId="29" xfId="0" applyNumberFormat="1" applyFont="1" applyFill="1" applyBorder="1" applyAlignment="1">
      <alignment/>
    </xf>
    <xf numFmtId="0" fontId="2" fillId="36" borderId="0" xfId="0" applyFont="1" applyFill="1" applyAlignment="1">
      <alignment/>
    </xf>
    <xf numFmtId="0" fontId="2" fillId="36" borderId="30" xfId="0" applyFont="1" applyFill="1" applyBorder="1" applyAlignment="1">
      <alignment/>
    </xf>
    <xf numFmtId="0" fontId="2" fillId="36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7" fillId="36" borderId="0" xfId="0" applyFont="1" applyFill="1" applyAlignment="1">
      <alignment horizontal="right"/>
    </xf>
    <xf numFmtId="177" fontId="2" fillId="35" borderId="20" xfId="0" applyNumberFormat="1" applyFont="1" applyFill="1" applyBorder="1" applyAlignment="1">
      <alignment/>
    </xf>
    <xf numFmtId="177" fontId="2" fillId="35" borderId="34" xfId="0" applyNumberFormat="1" applyFont="1" applyFill="1" applyBorder="1" applyAlignment="1">
      <alignment/>
    </xf>
    <xf numFmtId="177" fontId="2" fillId="35" borderId="23" xfId="0" applyNumberFormat="1" applyFont="1" applyFill="1" applyBorder="1" applyAlignment="1">
      <alignment/>
    </xf>
    <xf numFmtId="177" fontId="2" fillId="35" borderId="35" xfId="0" applyNumberFormat="1" applyFont="1" applyFill="1" applyBorder="1" applyAlignment="1">
      <alignment/>
    </xf>
    <xf numFmtId="177" fontId="2" fillId="35" borderId="14" xfId="0" applyNumberFormat="1" applyFont="1" applyFill="1" applyBorder="1" applyAlignment="1">
      <alignment/>
    </xf>
    <xf numFmtId="177" fontId="2" fillId="0" borderId="36" xfId="0" applyNumberFormat="1" applyFont="1" applyFill="1" applyBorder="1" applyAlignment="1">
      <alignment/>
    </xf>
    <xf numFmtId="177" fontId="2" fillId="0" borderId="37" xfId="0" applyNumberFormat="1" applyFont="1" applyFill="1" applyBorder="1" applyAlignment="1">
      <alignment/>
    </xf>
    <xf numFmtId="177" fontId="2" fillId="35" borderId="21" xfId="0" applyNumberFormat="1" applyFont="1" applyFill="1" applyBorder="1" applyAlignment="1">
      <alignment/>
    </xf>
    <xf numFmtId="177" fontId="2" fillId="0" borderId="38" xfId="0" applyNumberFormat="1" applyFont="1" applyFill="1" applyBorder="1" applyAlignment="1">
      <alignment wrapText="1"/>
    </xf>
    <xf numFmtId="177" fontId="7" fillId="35" borderId="0" xfId="0" applyNumberFormat="1" applyFont="1" applyFill="1" applyBorder="1" applyAlignment="1">
      <alignment horizontal="right"/>
    </xf>
    <xf numFmtId="177" fontId="2" fillId="0" borderId="39" xfId="0" applyNumberFormat="1" applyFont="1" applyFill="1" applyBorder="1" applyAlignment="1">
      <alignment/>
    </xf>
    <xf numFmtId="177" fontId="2" fillId="0" borderId="40" xfId="0" applyNumberFormat="1" applyFont="1" applyFill="1" applyBorder="1" applyAlignment="1">
      <alignment/>
    </xf>
    <xf numFmtId="177" fontId="2" fillId="0" borderId="16" xfId="0" applyNumberFormat="1" applyFont="1" applyFill="1" applyBorder="1" applyAlignment="1">
      <alignment wrapText="1"/>
    </xf>
    <xf numFmtId="177" fontId="2" fillId="0" borderId="41" xfId="0" applyNumberFormat="1" applyFont="1" applyFill="1" applyBorder="1" applyAlignment="1">
      <alignment wrapText="1"/>
    </xf>
    <xf numFmtId="0" fontId="2" fillId="36" borderId="34" xfId="0" applyFont="1" applyFill="1" applyBorder="1" applyAlignment="1">
      <alignment/>
    </xf>
    <xf numFmtId="0" fontId="2" fillId="36" borderId="42" xfId="0" applyFont="1" applyFill="1" applyBorder="1" applyAlignment="1">
      <alignment/>
    </xf>
    <xf numFmtId="0" fontId="2" fillId="36" borderId="43" xfId="0" applyFont="1" applyFill="1" applyBorder="1" applyAlignment="1">
      <alignment/>
    </xf>
    <xf numFmtId="0" fontId="2" fillId="36" borderId="44" xfId="0" applyFont="1" applyFill="1" applyBorder="1" applyAlignment="1">
      <alignment/>
    </xf>
    <xf numFmtId="0" fontId="2" fillId="0" borderId="45" xfId="0" applyFont="1" applyFill="1" applyBorder="1" applyAlignment="1">
      <alignment horizontal="distributed"/>
    </xf>
    <xf numFmtId="0" fontId="2" fillId="0" borderId="46" xfId="0" applyFont="1" applyFill="1" applyBorder="1" applyAlignment="1">
      <alignment/>
    </xf>
    <xf numFmtId="0" fontId="2" fillId="36" borderId="47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36" borderId="49" xfId="0" applyFont="1" applyFill="1" applyBorder="1" applyAlignment="1">
      <alignment/>
    </xf>
    <xf numFmtId="0" fontId="2" fillId="36" borderId="36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36" borderId="53" xfId="0" applyFont="1" applyFill="1" applyBorder="1" applyAlignment="1">
      <alignment/>
    </xf>
    <xf numFmtId="0" fontId="2" fillId="36" borderId="54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2" fillId="36" borderId="57" xfId="0" applyFont="1" applyFill="1" applyBorder="1" applyAlignment="1">
      <alignment horizontal="distributed"/>
    </xf>
    <xf numFmtId="0" fontId="2" fillId="36" borderId="58" xfId="0" applyFont="1" applyFill="1" applyBorder="1" applyAlignment="1">
      <alignment/>
    </xf>
    <xf numFmtId="0" fontId="2" fillId="0" borderId="43" xfId="0" applyFont="1" applyFill="1" applyBorder="1" applyAlignment="1">
      <alignment horizontal="distributed"/>
    </xf>
    <xf numFmtId="0" fontId="2" fillId="0" borderId="42" xfId="0" applyFont="1" applyFill="1" applyBorder="1" applyAlignment="1">
      <alignment horizontal="distributed"/>
    </xf>
    <xf numFmtId="0" fontId="2" fillId="0" borderId="44" xfId="0" applyFont="1" applyFill="1" applyBorder="1" applyAlignment="1">
      <alignment/>
    </xf>
    <xf numFmtId="0" fontId="2" fillId="0" borderId="53" xfId="0" applyFont="1" applyFill="1" applyBorder="1" applyAlignment="1">
      <alignment horizontal="distributed"/>
    </xf>
    <xf numFmtId="0" fontId="2" fillId="36" borderId="26" xfId="0" applyFont="1" applyFill="1" applyBorder="1" applyAlignment="1">
      <alignment/>
    </xf>
    <xf numFmtId="0" fontId="2" fillId="0" borderId="10" xfId="0" applyFont="1" applyFill="1" applyBorder="1" applyAlignment="1">
      <alignment horizontal="distributed"/>
    </xf>
    <xf numFmtId="0" fontId="2" fillId="0" borderId="55" xfId="0" applyFont="1" applyFill="1" applyBorder="1" applyAlignment="1">
      <alignment horizontal="distributed"/>
    </xf>
    <xf numFmtId="0" fontId="2" fillId="36" borderId="59" xfId="0" applyFont="1" applyFill="1" applyBorder="1" applyAlignment="1">
      <alignment/>
    </xf>
    <xf numFmtId="0" fontId="2" fillId="36" borderId="51" xfId="0" applyFont="1" applyFill="1" applyBorder="1" applyAlignment="1">
      <alignment/>
    </xf>
    <xf numFmtId="0" fontId="2" fillId="36" borderId="50" xfId="0" applyFont="1" applyFill="1" applyBorder="1" applyAlignment="1">
      <alignment/>
    </xf>
    <xf numFmtId="0" fontId="2" fillId="36" borderId="52" xfId="0" applyFont="1" applyFill="1" applyBorder="1" applyAlignment="1">
      <alignment/>
    </xf>
    <xf numFmtId="179" fontId="2" fillId="33" borderId="0" xfId="0" applyNumberFormat="1" applyFont="1" applyFill="1" applyAlignment="1">
      <alignment/>
    </xf>
    <xf numFmtId="179" fontId="3" fillId="33" borderId="60" xfId="0" applyNumberFormat="1" applyFont="1" applyFill="1" applyBorder="1" applyAlignment="1">
      <alignment horizontal="centerContinuous"/>
    </xf>
    <xf numFmtId="179" fontId="3" fillId="33" borderId="32" xfId="0" applyNumberFormat="1" applyFont="1" applyFill="1" applyBorder="1" applyAlignment="1">
      <alignment horizontal="center"/>
    </xf>
    <xf numFmtId="179" fontId="2" fillId="33" borderId="32" xfId="0" applyNumberFormat="1" applyFont="1" applyFill="1" applyBorder="1" applyAlignment="1">
      <alignment/>
    </xf>
    <xf numFmtId="179" fontId="2" fillId="33" borderId="16" xfId="0" applyNumberFormat="1" applyFont="1" applyFill="1" applyBorder="1" applyAlignment="1">
      <alignment/>
    </xf>
    <xf numFmtId="179" fontId="2" fillId="33" borderId="50" xfId="0" applyNumberFormat="1" applyFont="1" applyFill="1" applyBorder="1" applyAlignment="1">
      <alignment/>
    </xf>
    <xf numFmtId="180" fontId="2" fillId="33" borderId="0" xfId="0" applyNumberFormat="1" applyFont="1" applyFill="1" applyAlignment="1">
      <alignment/>
    </xf>
    <xf numFmtId="180" fontId="3" fillId="33" borderId="61" xfId="0" applyNumberFormat="1" applyFont="1" applyFill="1" applyBorder="1" applyAlignment="1">
      <alignment horizontal="centerContinuous"/>
    </xf>
    <xf numFmtId="180" fontId="3" fillId="33" borderId="31" xfId="0" applyNumberFormat="1" applyFont="1" applyFill="1" applyBorder="1" applyAlignment="1">
      <alignment horizontal="center"/>
    </xf>
    <xf numFmtId="180" fontId="2" fillId="33" borderId="55" xfId="0" applyNumberFormat="1" applyFont="1" applyFill="1" applyBorder="1" applyAlignment="1">
      <alignment/>
    </xf>
    <xf numFmtId="180" fontId="2" fillId="33" borderId="26" xfId="0" applyNumberFormat="1" applyFont="1" applyFill="1" applyBorder="1" applyAlignment="1">
      <alignment/>
    </xf>
    <xf numFmtId="180" fontId="2" fillId="33" borderId="33" xfId="0" applyNumberFormat="1" applyFont="1" applyFill="1" applyBorder="1" applyAlignment="1">
      <alignment/>
    </xf>
    <xf numFmtId="180" fontId="2" fillId="33" borderId="51" xfId="0" applyNumberFormat="1" applyFont="1" applyFill="1" applyBorder="1" applyAlignment="1">
      <alignment/>
    </xf>
    <xf numFmtId="180" fontId="7" fillId="33" borderId="0" xfId="0" applyNumberFormat="1" applyFont="1" applyFill="1" applyAlignment="1">
      <alignment horizontal="right"/>
    </xf>
    <xf numFmtId="180" fontId="3" fillId="33" borderId="62" xfId="0" applyNumberFormat="1" applyFont="1" applyFill="1" applyBorder="1" applyAlignment="1">
      <alignment horizontal="centerContinuous"/>
    </xf>
    <xf numFmtId="180" fontId="3" fillId="33" borderId="63" xfId="0" applyNumberFormat="1" applyFont="1" applyFill="1" applyBorder="1" applyAlignment="1">
      <alignment horizontal="center"/>
    </xf>
    <xf numFmtId="180" fontId="2" fillId="33" borderId="56" xfId="0" applyNumberFormat="1" applyFont="1" applyFill="1" applyBorder="1" applyAlignment="1">
      <alignment/>
    </xf>
    <xf numFmtId="180" fontId="2" fillId="33" borderId="38" xfId="0" applyNumberFormat="1" applyFont="1" applyFill="1" applyBorder="1" applyAlignment="1">
      <alignment/>
    </xf>
    <xf numFmtId="180" fontId="2" fillId="33" borderId="48" xfId="0" applyNumberFormat="1" applyFont="1" applyFill="1" applyBorder="1" applyAlignment="1">
      <alignment/>
    </xf>
    <xf numFmtId="180" fontId="2" fillId="33" borderId="52" xfId="0" applyNumberFormat="1" applyFont="1" applyFill="1" applyBorder="1" applyAlignment="1">
      <alignment/>
    </xf>
    <xf numFmtId="179" fontId="2" fillId="34" borderId="0" xfId="0" applyNumberFormat="1" applyFont="1" applyFill="1" applyAlignment="1">
      <alignment/>
    </xf>
    <xf numFmtId="179" fontId="3" fillId="34" borderId="61" xfId="0" applyNumberFormat="1" applyFont="1" applyFill="1" applyBorder="1" applyAlignment="1">
      <alignment horizontal="centerContinuous"/>
    </xf>
    <xf numFmtId="179" fontId="3" fillId="34" borderId="12" xfId="0" applyNumberFormat="1" applyFont="1" applyFill="1" applyBorder="1" applyAlignment="1">
      <alignment horizontal="center"/>
    </xf>
    <xf numFmtId="180" fontId="2" fillId="34" borderId="0" xfId="0" applyNumberFormat="1" applyFont="1" applyFill="1" applyAlignment="1">
      <alignment/>
    </xf>
    <xf numFmtId="180" fontId="3" fillId="34" borderId="61" xfId="0" applyNumberFormat="1" applyFont="1" applyFill="1" applyBorder="1" applyAlignment="1">
      <alignment horizontal="centerContinuous"/>
    </xf>
    <xf numFmtId="180" fontId="3" fillId="34" borderId="31" xfId="0" applyNumberFormat="1" applyFont="1" applyFill="1" applyBorder="1" applyAlignment="1">
      <alignment horizontal="center"/>
    </xf>
    <xf numFmtId="180" fontId="2" fillId="34" borderId="55" xfId="0" applyNumberFormat="1" applyFont="1" applyFill="1" applyBorder="1" applyAlignment="1">
      <alignment/>
    </xf>
    <xf numFmtId="180" fontId="2" fillId="34" borderId="26" xfId="0" applyNumberFormat="1" applyFont="1" applyFill="1" applyBorder="1" applyAlignment="1">
      <alignment/>
    </xf>
    <xf numFmtId="180" fontId="2" fillId="34" borderId="31" xfId="0" applyNumberFormat="1" applyFont="1" applyFill="1" applyBorder="1" applyAlignment="1">
      <alignment/>
    </xf>
    <xf numFmtId="180" fontId="2" fillId="34" borderId="51" xfId="0" applyNumberFormat="1" applyFont="1" applyFill="1" applyBorder="1" applyAlignment="1">
      <alignment/>
    </xf>
    <xf numFmtId="179" fontId="3" fillId="34" borderId="60" xfId="0" applyNumberFormat="1" applyFont="1" applyFill="1" applyBorder="1" applyAlignment="1">
      <alignment horizontal="centerContinuous"/>
    </xf>
    <xf numFmtId="179" fontId="3" fillId="34" borderId="32" xfId="0" applyNumberFormat="1" applyFont="1" applyFill="1" applyBorder="1" applyAlignment="1">
      <alignment horizontal="center"/>
    </xf>
    <xf numFmtId="180" fontId="7" fillId="34" borderId="0" xfId="0" applyNumberFormat="1" applyFont="1" applyFill="1" applyAlignment="1">
      <alignment horizontal="right"/>
    </xf>
    <xf numFmtId="180" fontId="3" fillId="34" borderId="62" xfId="0" applyNumberFormat="1" applyFont="1" applyFill="1" applyBorder="1" applyAlignment="1">
      <alignment horizontal="centerContinuous"/>
    </xf>
    <xf numFmtId="180" fontId="3" fillId="34" borderId="63" xfId="0" applyNumberFormat="1" applyFont="1" applyFill="1" applyBorder="1" applyAlignment="1">
      <alignment horizontal="center"/>
    </xf>
    <xf numFmtId="180" fontId="2" fillId="34" borderId="56" xfId="0" applyNumberFormat="1" applyFont="1" applyFill="1" applyBorder="1" applyAlignment="1">
      <alignment/>
    </xf>
    <xf numFmtId="180" fontId="2" fillId="34" borderId="38" xfId="0" applyNumberFormat="1" applyFont="1" applyFill="1" applyBorder="1" applyAlignment="1">
      <alignment/>
    </xf>
    <xf numFmtId="180" fontId="2" fillId="34" borderId="63" xfId="0" applyNumberFormat="1" applyFont="1" applyFill="1" applyBorder="1" applyAlignment="1">
      <alignment/>
    </xf>
    <xf numFmtId="180" fontId="2" fillId="34" borderId="52" xfId="0" applyNumberFormat="1" applyFont="1" applyFill="1" applyBorder="1" applyAlignment="1">
      <alignment/>
    </xf>
    <xf numFmtId="177" fontId="4" fillId="35" borderId="0" xfId="0" applyNumberFormat="1" applyFont="1" applyFill="1" applyBorder="1" applyAlignment="1">
      <alignment/>
    </xf>
    <xf numFmtId="177" fontId="2" fillId="35" borderId="11" xfId="0" applyNumberFormat="1" applyFont="1" applyFill="1" applyBorder="1" applyAlignment="1">
      <alignment/>
    </xf>
    <xf numFmtId="177" fontId="2" fillId="35" borderId="64" xfId="0" applyNumberFormat="1" applyFont="1" applyFill="1" applyBorder="1" applyAlignment="1">
      <alignment/>
    </xf>
    <xf numFmtId="177" fontId="2" fillId="35" borderId="32" xfId="0" applyNumberFormat="1" applyFont="1" applyFill="1" applyBorder="1" applyAlignment="1">
      <alignment/>
    </xf>
    <xf numFmtId="179" fontId="2" fillId="35" borderId="61" xfId="0" applyNumberFormat="1" applyFont="1" applyFill="1" applyBorder="1" applyAlignment="1">
      <alignment/>
    </xf>
    <xf numFmtId="179" fontId="2" fillId="0" borderId="26" xfId="0" applyNumberFormat="1" applyFont="1" applyFill="1" applyBorder="1" applyAlignment="1">
      <alignment/>
    </xf>
    <xf numFmtId="179" fontId="2" fillId="35" borderId="65" xfId="0" applyNumberFormat="1" applyFont="1" applyFill="1" applyBorder="1" applyAlignment="1">
      <alignment/>
    </xf>
    <xf numFmtId="179" fontId="2" fillId="35" borderId="0" xfId="0" applyNumberFormat="1" applyFont="1" applyFill="1" applyBorder="1" applyAlignment="1">
      <alignment/>
    </xf>
    <xf numFmtId="179" fontId="2" fillId="35" borderId="62" xfId="0" applyNumberFormat="1" applyFont="1" applyFill="1" applyBorder="1" applyAlignment="1">
      <alignment/>
    </xf>
    <xf numFmtId="179" fontId="2" fillId="35" borderId="66" xfId="0" applyNumberFormat="1" applyFont="1" applyFill="1" applyBorder="1" applyAlignment="1">
      <alignment/>
    </xf>
    <xf numFmtId="0" fontId="4" fillId="36" borderId="0" xfId="0" applyFont="1" applyFill="1" applyAlignment="1">
      <alignment/>
    </xf>
    <xf numFmtId="0" fontId="2" fillId="36" borderId="42" xfId="0" applyFont="1" applyFill="1" applyBorder="1" applyAlignment="1">
      <alignment horizontal="center"/>
    </xf>
    <xf numFmtId="179" fontId="2" fillId="0" borderId="31" xfId="0" applyNumberFormat="1" applyFont="1" applyFill="1" applyBorder="1" applyAlignment="1">
      <alignment/>
    </xf>
    <xf numFmtId="179" fontId="2" fillId="0" borderId="30" xfId="0" applyNumberFormat="1" applyFont="1" applyFill="1" applyBorder="1" applyAlignment="1">
      <alignment/>
    </xf>
    <xf numFmtId="179" fontId="2" fillId="0" borderId="54" xfId="0" applyNumberFormat="1" applyFont="1" applyFill="1" applyBorder="1" applyAlignment="1">
      <alignment/>
    </xf>
    <xf numFmtId="179" fontId="2" fillId="0" borderId="58" xfId="0" applyNumberFormat="1" applyFont="1" applyFill="1" applyBorder="1" applyAlignment="1">
      <alignment/>
    </xf>
    <xf numFmtId="179" fontId="2" fillId="0" borderId="36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distributed"/>
    </xf>
    <xf numFmtId="0" fontId="2" fillId="0" borderId="67" xfId="0" applyFont="1" applyFill="1" applyBorder="1" applyAlignment="1">
      <alignment horizontal="distributed"/>
    </xf>
    <xf numFmtId="179" fontId="2" fillId="0" borderId="6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distributed"/>
    </xf>
    <xf numFmtId="0" fontId="2" fillId="0" borderId="69" xfId="0" applyFont="1" applyFill="1" applyBorder="1" applyAlignment="1">
      <alignment horizontal="distributed"/>
    </xf>
    <xf numFmtId="0" fontId="2" fillId="0" borderId="70" xfId="0" applyFont="1" applyFill="1" applyBorder="1" applyAlignment="1">
      <alignment horizontal="distributed"/>
    </xf>
    <xf numFmtId="180" fontId="2" fillId="33" borderId="10" xfId="0" applyNumberFormat="1" applyFont="1" applyFill="1" applyBorder="1" applyAlignment="1">
      <alignment/>
    </xf>
    <xf numFmtId="180" fontId="2" fillId="33" borderId="16" xfId="0" applyNumberFormat="1" applyFont="1" applyFill="1" applyBorder="1" applyAlignment="1">
      <alignment/>
    </xf>
    <xf numFmtId="180" fontId="2" fillId="33" borderId="32" xfId="0" applyNumberFormat="1" applyFont="1" applyFill="1" applyBorder="1" applyAlignment="1">
      <alignment/>
    </xf>
    <xf numFmtId="179" fontId="2" fillId="0" borderId="71" xfId="0" applyNumberFormat="1" applyFont="1" applyFill="1" applyBorder="1" applyAlignment="1">
      <alignment/>
    </xf>
    <xf numFmtId="179" fontId="2" fillId="33" borderId="33" xfId="0" applyNumberFormat="1" applyFont="1" applyFill="1" applyBorder="1" applyAlignment="1">
      <alignment/>
    </xf>
    <xf numFmtId="179" fontId="2" fillId="33" borderId="26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180" fontId="2" fillId="34" borderId="10" xfId="0" applyNumberFormat="1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180" fontId="2" fillId="34" borderId="72" xfId="0" applyNumberFormat="1" applyFont="1" applyFill="1" applyBorder="1" applyAlignment="1">
      <alignment/>
    </xf>
    <xf numFmtId="179" fontId="2" fillId="35" borderId="73" xfId="0" applyNumberFormat="1" applyFont="1" applyFill="1" applyBorder="1" applyAlignment="1">
      <alignment/>
    </xf>
    <xf numFmtId="179" fontId="2" fillId="35" borderId="74" xfId="0" applyNumberFormat="1" applyFont="1" applyFill="1" applyBorder="1" applyAlignment="1">
      <alignment/>
    </xf>
    <xf numFmtId="177" fontId="2" fillId="0" borderId="60" xfId="0" applyNumberFormat="1" applyFont="1" applyFill="1" applyBorder="1" applyAlignment="1">
      <alignment/>
    </xf>
    <xf numFmtId="177" fontId="2" fillId="0" borderId="75" xfId="0" applyNumberFormat="1" applyFont="1" applyFill="1" applyBorder="1" applyAlignment="1">
      <alignment/>
    </xf>
    <xf numFmtId="177" fontId="2" fillId="0" borderId="58" xfId="0" applyNumberFormat="1" applyFont="1" applyFill="1" applyBorder="1" applyAlignment="1">
      <alignment/>
    </xf>
    <xf numFmtId="177" fontId="2" fillId="0" borderId="76" xfId="0" applyNumberFormat="1" applyFont="1" applyFill="1" applyBorder="1" applyAlignment="1">
      <alignment/>
    </xf>
    <xf numFmtId="179" fontId="2" fillId="0" borderId="77" xfId="0" applyNumberFormat="1" applyFont="1" applyFill="1" applyBorder="1" applyAlignment="1">
      <alignment/>
    </xf>
    <xf numFmtId="179" fontId="2" fillId="0" borderId="78" xfId="0" applyNumberFormat="1" applyFont="1" applyFill="1" applyBorder="1" applyAlignment="1">
      <alignment/>
    </xf>
    <xf numFmtId="179" fontId="2" fillId="0" borderId="39" xfId="0" applyNumberFormat="1" applyFont="1" applyFill="1" applyBorder="1" applyAlignment="1">
      <alignment/>
    </xf>
    <xf numFmtId="179" fontId="2" fillId="0" borderId="40" xfId="0" applyNumberFormat="1" applyFont="1" applyFill="1" applyBorder="1" applyAlignment="1">
      <alignment/>
    </xf>
    <xf numFmtId="179" fontId="2" fillId="0" borderId="37" xfId="0" applyNumberFormat="1" applyFont="1" applyFill="1" applyBorder="1" applyAlignment="1">
      <alignment/>
    </xf>
    <xf numFmtId="0" fontId="2" fillId="36" borderId="20" xfId="0" applyFont="1" applyFill="1" applyBorder="1" applyAlignment="1">
      <alignment horizontal="center"/>
    </xf>
    <xf numFmtId="0" fontId="2" fillId="36" borderId="79" xfId="0" applyFont="1" applyFill="1" applyBorder="1" applyAlignment="1">
      <alignment horizontal="center"/>
    </xf>
    <xf numFmtId="177" fontId="2" fillId="35" borderId="80" xfId="0" applyNumberFormat="1" applyFont="1" applyFill="1" applyBorder="1" applyAlignment="1">
      <alignment horizontal="right"/>
    </xf>
    <xf numFmtId="177" fontId="2" fillId="35" borderId="43" xfId="0" applyNumberFormat="1" applyFont="1" applyFill="1" applyBorder="1" applyAlignment="1">
      <alignment horizontal="center"/>
    </xf>
    <xf numFmtId="177" fontId="2" fillId="35" borderId="81" xfId="0" applyNumberFormat="1" applyFont="1" applyFill="1" applyBorder="1" applyAlignment="1">
      <alignment horizontal="left"/>
    </xf>
    <xf numFmtId="177" fontId="2" fillId="35" borderId="31" xfId="0" applyNumberFormat="1" applyFont="1" applyFill="1" applyBorder="1" applyAlignment="1">
      <alignment horizontal="left"/>
    </xf>
    <xf numFmtId="177" fontId="2" fillId="35" borderId="63" xfId="0" applyNumberFormat="1" applyFont="1" applyFill="1" applyBorder="1" applyAlignment="1">
      <alignment horizontal="left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177" fontId="2" fillId="35" borderId="0" xfId="0" applyNumberFormat="1" applyFont="1" applyFill="1" applyBorder="1" applyAlignment="1">
      <alignment vertical="top" wrapText="1"/>
    </xf>
    <xf numFmtId="177" fontId="2" fillId="0" borderId="82" xfId="0" applyNumberFormat="1" applyFont="1" applyFill="1" applyBorder="1" applyAlignment="1">
      <alignment vertical="top" wrapText="1"/>
    </xf>
    <xf numFmtId="177" fontId="2" fillId="0" borderId="83" xfId="0" applyNumberFormat="1" applyFont="1" applyFill="1" applyBorder="1" applyAlignment="1">
      <alignment vertical="top" wrapText="1"/>
    </xf>
    <xf numFmtId="177" fontId="2" fillId="0" borderId="54" xfId="0" applyNumberFormat="1" applyFont="1" applyFill="1" applyBorder="1" applyAlignment="1">
      <alignment vertical="top" wrapText="1"/>
    </xf>
    <xf numFmtId="177" fontId="2" fillId="0" borderId="84" xfId="0" applyNumberFormat="1" applyFont="1" applyFill="1" applyBorder="1" applyAlignment="1">
      <alignment vertical="top" wrapText="1"/>
    </xf>
    <xf numFmtId="177" fontId="2" fillId="35" borderId="0" xfId="0" applyNumberFormat="1" applyFont="1" applyFill="1" applyAlignment="1">
      <alignment vertical="top" wrapText="1"/>
    </xf>
    <xf numFmtId="177" fontId="2" fillId="0" borderId="43" xfId="0" applyNumberFormat="1" applyFont="1" applyFill="1" applyBorder="1" applyAlignment="1">
      <alignment vertical="top" wrapText="1"/>
    </xf>
    <xf numFmtId="177" fontId="2" fillId="0" borderId="85" xfId="0" applyNumberFormat="1" applyFont="1" applyFill="1" applyBorder="1" applyAlignment="1">
      <alignment vertical="top" wrapText="1"/>
    </xf>
    <xf numFmtId="177" fontId="2" fillId="0" borderId="42" xfId="0" applyNumberFormat="1" applyFont="1" applyFill="1" applyBorder="1" applyAlignment="1">
      <alignment vertical="top" wrapText="1"/>
    </xf>
    <xf numFmtId="177" fontId="2" fillId="0" borderId="44" xfId="0" applyNumberFormat="1" applyFont="1" applyFill="1" applyBorder="1" applyAlignment="1">
      <alignment vertical="top" wrapText="1"/>
    </xf>
    <xf numFmtId="177" fontId="2" fillId="0" borderId="39" xfId="0" applyNumberFormat="1" applyFont="1" applyFill="1" applyBorder="1" applyAlignment="1">
      <alignment vertical="top" wrapText="1"/>
    </xf>
    <xf numFmtId="177" fontId="2" fillId="0" borderId="40" xfId="0" applyNumberFormat="1" applyFont="1" applyFill="1" applyBorder="1" applyAlignment="1">
      <alignment vertical="top" wrapText="1"/>
    </xf>
    <xf numFmtId="177" fontId="2" fillId="0" borderId="36" xfId="0" applyNumberFormat="1" applyFont="1" applyFill="1" applyBorder="1" applyAlignment="1">
      <alignment vertical="top" wrapText="1"/>
    </xf>
    <xf numFmtId="177" fontId="2" fillId="0" borderId="37" xfId="0" applyNumberFormat="1" applyFont="1" applyFill="1" applyBorder="1" applyAlignment="1">
      <alignment vertical="top" wrapText="1"/>
    </xf>
    <xf numFmtId="0" fontId="2" fillId="34" borderId="17" xfId="0" applyFont="1" applyFill="1" applyBorder="1" applyAlignment="1">
      <alignment horizontal="right"/>
    </xf>
    <xf numFmtId="177" fontId="2" fillId="33" borderId="0" xfId="0" applyNumberFormat="1" applyFont="1" applyFill="1" applyAlignment="1">
      <alignment/>
    </xf>
    <xf numFmtId="177" fontId="2" fillId="0" borderId="68" xfId="0" applyNumberFormat="1" applyFont="1" applyFill="1" applyBorder="1" applyAlignment="1">
      <alignment/>
    </xf>
    <xf numFmtId="181" fontId="2" fillId="33" borderId="0" xfId="0" applyNumberFormat="1" applyFont="1" applyFill="1" applyAlignment="1">
      <alignment/>
    </xf>
    <xf numFmtId="181" fontId="3" fillId="33" borderId="61" xfId="0" applyNumberFormat="1" applyFont="1" applyFill="1" applyBorder="1" applyAlignment="1">
      <alignment horizontal="centerContinuous"/>
    </xf>
    <xf numFmtId="181" fontId="3" fillId="33" borderId="12" xfId="0" applyNumberFormat="1" applyFont="1" applyFill="1" applyBorder="1" applyAlignment="1">
      <alignment/>
    </xf>
    <xf numFmtId="181" fontId="2" fillId="0" borderId="86" xfId="0" applyNumberFormat="1" applyFont="1" applyFill="1" applyBorder="1" applyAlignment="1">
      <alignment/>
    </xf>
    <xf numFmtId="181" fontId="2" fillId="0" borderId="68" xfId="0" applyNumberFormat="1" applyFont="1" applyFill="1" applyBorder="1" applyAlignment="1">
      <alignment/>
    </xf>
    <xf numFmtId="181" fontId="2" fillId="33" borderId="12" xfId="0" applyNumberFormat="1" applyFont="1" applyFill="1" applyBorder="1" applyAlignment="1">
      <alignment/>
    </xf>
    <xf numFmtId="181" fontId="2" fillId="33" borderId="73" xfId="0" applyNumberFormat="1" applyFont="1" applyFill="1" applyBorder="1" applyAlignment="1">
      <alignment/>
    </xf>
    <xf numFmtId="181" fontId="2" fillId="0" borderId="73" xfId="0" applyNumberFormat="1" applyFont="1" applyFill="1" applyBorder="1" applyAlignment="1">
      <alignment/>
    </xf>
    <xf numFmtId="181" fontId="2" fillId="33" borderId="87" xfId="0" applyNumberFormat="1" applyFont="1" applyFill="1" applyBorder="1" applyAlignment="1">
      <alignment/>
    </xf>
    <xf numFmtId="181" fontId="3" fillId="33" borderId="12" xfId="0" applyNumberFormat="1" applyFont="1" applyFill="1" applyBorder="1" applyAlignment="1">
      <alignment horizontal="center"/>
    </xf>
    <xf numFmtId="177" fontId="2" fillId="0" borderId="30" xfId="0" applyNumberFormat="1" applyFont="1" applyFill="1" applyBorder="1" applyAlignment="1">
      <alignment/>
    </xf>
    <xf numFmtId="177" fontId="2" fillId="0" borderId="71" xfId="0" applyNumberFormat="1" applyFont="1" applyFill="1" applyBorder="1" applyAlignment="1">
      <alignment/>
    </xf>
    <xf numFmtId="177" fontId="2" fillId="33" borderId="33" xfId="0" applyNumberFormat="1" applyFont="1" applyFill="1" applyBorder="1" applyAlignment="1">
      <alignment/>
    </xf>
    <xf numFmtId="177" fontId="2" fillId="33" borderId="26" xfId="0" applyNumberFormat="1" applyFont="1" applyFill="1" applyBorder="1" applyAlignment="1">
      <alignment/>
    </xf>
    <xf numFmtId="177" fontId="2" fillId="0" borderId="26" xfId="0" applyNumberFormat="1" applyFont="1" applyFill="1" applyBorder="1" applyAlignment="1">
      <alignment/>
    </xf>
    <xf numFmtId="177" fontId="2" fillId="33" borderId="32" xfId="0" applyNumberFormat="1" applyFont="1" applyFill="1" applyBorder="1" applyAlignment="1">
      <alignment/>
    </xf>
    <xf numFmtId="177" fontId="2" fillId="33" borderId="50" xfId="0" applyNumberFormat="1" applyFont="1" applyFill="1" applyBorder="1" applyAlignment="1">
      <alignment/>
    </xf>
    <xf numFmtId="177" fontId="3" fillId="33" borderId="60" xfId="0" applyNumberFormat="1" applyFont="1" applyFill="1" applyBorder="1" applyAlignment="1">
      <alignment horizontal="centerContinuous"/>
    </xf>
    <xf numFmtId="177" fontId="3" fillId="33" borderId="32" xfId="0" applyNumberFormat="1" applyFont="1" applyFill="1" applyBorder="1" applyAlignment="1">
      <alignment horizontal="center"/>
    </xf>
    <xf numFmtId="177" fontId="2" fillId="33" borderId="16" xfId="0" applyNumberFormat="1" applyFont="1" applyFill="1" applyBorder="1" applyAlignment="1">
      <alignment/>
    </xf>
    <xf numFmtId="177" fontId="2" fillId="34" borderId="0" xfId="0" applyNumberFormat="1" applyFont="1" applyFill="1" applyBorder="1" applyAlignment="1">
      <alignment/>
    </xf>
    <xf numFmtId="177" fontId="2" fillId="0" borderId="41" xfId="0" applyNumberFormat="1" applyFont="1" applyFill="1" applyBorder="1" applyAlignment="1">
      <alignment/>
    </xf>
    <xf numFmtId="177" fontId="2" fillId="34" borderId="73" xfId="0" applyNumberFormat="1" applyFont="1" applyFill="1" applyBorder="1" applyAlignment="1">
      <alignment/>
    </xf>
    <xf numFmtId="177" fontId="2" fillId="34" borderId="88" xfId="0" applyNumberFormat="1" applyFont="1" applyFill="1" applyBorder="1" applyAlignment="1">
      <alignment/>
    </xf>
    <xf numFmtId="177" fontId="2" fillId="34" borderId="87" xfId="0" applyNumberFormat="1" applyFont="1" applyFill="1" applyBorder="1" applyAlignment="1">
      <alignment/>
    </xf>
    <xf numFmtId="177" fontId="2" fillId="34" borderId="28" xfId="0" applyNumberFormat="1" applyFont="1" applyFill="1" applyBorder="1" applyAlignment="1">
      <alignment/>
    </xf>
    <xf numFmtId="177" fontId="2" fillId="34" borderId="26" xfId="0" applyNumberFormat="1" applyFont="1" applyFill="1" applyBorder="1" applyAlignment="1">
      <alignment/>
    </xf>
    <xf numFmtId="177" fontId="2" fillId="34" borderId="55" xfId="0" applyNumberFormat="1" applyFont="1" applyFill="1" applyBorder="1" applyAlignment="1">
      <alignment/>
    </xf>
    <xf numFmtId="177" fontId="2" fillId="34" borderId="31" xfId="0" applyNumberFormat="1" applyFont="1" applyFill="1" applyBorder="1" applyAlignment="1">
      <alignment/>
    </xf>
    <xf numFmtId="177" fontId="2" fillId="34" borderId="10" xfId="0" applyNumberFormat="1" applyFont="1" applyFill="1" applyBorder="1" applyAlignment="1">
      <alignment/>
    </xf>
    <xf numFmtId="177" fontId="2" fillId="34" borderId="50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 wrapText="1"/>
    </xf>
    <xf numFmtId="177" fontId="2" fillId="0" borderId="89" xfId="0" applyNumberFormat="1" applyFont="1" applyFill="1" applyBorder="1" applyAlignment="1">
      <alignment wrapText="1"/>
    </xf>
    <xf numFmtId="177" fontId="2" fillId="0" borderId="55" xfId="0" applyNumberFormat="1" applyFont="1" applyFill="1" applyBorder="1" applyAlignment="1">
      <alignment wrapText="1"/>
    </xf>
    <xf numFmtId="177" fontId="2" fillId="0" borderId="56" xfId="0" applyNumberFormat="1" applyFont="1" applyFill="1" applyBorder="1" applyAlignment="1">
      <alignment wrapText="1"/>
    </xf>
    <xf numFmtId="177" fontId="2" fillId="0" borderId="77" xfId="0" applyNumberFormat="1" applyFont="1" applyFill="1" applyBorder="1" applyAlignment="1">
      <alignment wrapText="1"/>
    </xf>
    <xf numFmtId="177" fontId="2" fillId="0" borderId="68" xfId="0" applyNumberFormat="1" applyFont="1" applyFill="1" applyBorder="1" applyAlignment="1">
      <alignment wrapText="1"/>
    </xf>
    <xf numFmtId="177" fontId="2" fillId="0" borderId="71" xfId="0" applyNumberFormat="1" applyFont="1" applyFill="1" applyBorder="1" applyAlignment="1">
      <alignment wrapText="1"/>
    </xf>
    <xf numFmtId="177" fontId="2" fillId="0" borderId="78" xfId="0" applyNumberFormat="1" applyFont="1" applyFill="1" applyBorder="1" applyAlignment="1">
      <alignment wrapText="1"/>
    </xf>
    <xf numFmtId="0" fontId="2" fillId="36" borderId="43" xfId="0" applyFont="1" applyFill="1" applyBorder="1" applyAlignment="1">
      <alignment horizontal="center"/>
    </xf>
    <xf numFmtId="0" fontId="2" fillId="36" borderId="5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distributed"/>
    </xf>
    <xf numFmtId="0" fontId="0" fillId="0" borderId="0" xfId="0" applyAlignment="1">
      <alignment horizontal="right"/>
    </xf>
    <xf numFmtId="0" fontId="0" fillId="0" borderId="0" xfId="0" applyBorder="1" applyAlignment="1">
      <alignment horizontal="distributed"/>
    </xf>
    <xf numFmtId="0" fontId="2" fillId="33" borderId="16" xfId="0" applyFont="1" applyFill="1" applyBorder="1" applyAlignment="1">
      <alignment horizontal="distributed"/>
    </xf>
    <xf numFmtId="0" fontId="2" fillId="33" borderId="17" xfId="0" applyFont="1" applyFill="1" applyBorder="1" applyAlignment="1">
      <alignment horizontal="distributed"/>
    </xf>
    <xf numFmtId="0" fontId="2" fillId="33" borderId="90" xfId="0" applyFont="1" applyFill="1" applyBorder="1" applyAlignment="1">
      <alignment horizontal="distributed"/>
    </xf>
    <xf numFmtId="0" fontId="2" fillId="33" borderId="91" xfId="0" applyFont="1" applyFill="1" applyBorder="1" applyAlignment="1">
      <alignment horizontal="distributed"/>
    </xf>
    <xf numFmtId="0" fontId="2" fillId="33" borderId="92" xfId="0" applyFont="1" applyFill="1" applyBorder="1" applyAlignment="1">
      <alignment horizontal="distributed"/>
    </xf>
    <xf numFmtId="179" fontId="9" fillId="33" borderId="87" xfId="0" applyNumberFormat="1" applyFont="1" applyFill="1" applyBorder="1" applyAlignment="1">
      <alignment horizontal="center" vertical="top"/>
    </xf>
    <xf numFmtId="0" fontId="2" fillId="33" borderId="77" xfId="0" applyFont="1" applyFill="1" applyBorder="1" applyAlignment="1">
      <alignment horizontal="distributed"/>
    </xf>
    <xf numFmtId="0" fontId="2" fillId="33" borderId="67" xfId="0" applyFont="1" applyFill="1" applyBorder="1" applyAlignment="1">
      <alignment horizontal="distributed"/>
    </xf>
    <xf numFmtId="0" fontId="2" fillId="33" borderId="27" xfId="0" applyFont="1" applyFill="1" applyBorder="1" applyAlignment="1">
      <alignment horizontal="distributed"/>
    </xf>
    <xf numFmtId="0" fontId="2" fillId="33" borderId="93" xfId="0" applyFont="1" applyFill="1" applyBorder="1" applyAlignment="1">
      <alignment horizontal="distributed"/>
    </xf>
    <xf numFmtId="180" fontId="9" fillId="34" borderId="87" xfId="0" applyNumberFormat="1" applyFont="1" applyFill="1" applyBorder="1" applyAlignment="1">
      <alignment horizontal="center" vertical="top"/>
    </xf>
    <xf numFmtId="0" fontId="2" fillId="34" borderId="79" xfId="0" applyFont="1" applyFill="1" applyBorder="1" applyAlignment="1">
      <alignment horizontal="distributed"/>
    </xf>
    <xf numFmtId="0" fontId="2" fillId="34" borderId="94" xfId="0" applyFont="1" applyFill="1" applyBorder="1" applyAlignment="1">
      <alignment horizontal="distributed"/>
    </xf>
    <xf numFmtId="0" fontId="2" fillId="34" borderId="35" xfId="0" applyFont="1" applyFill="1" applyBorder="1" applyAlignment="1">
      <alignment horizontal="distributed"/>
    </xf>
    <xf numFmtId="0" fontId="2" fillId="34" borderId="95" xfId="0" applyFont="1" applyFill="1" applyBorder="1" applyAlignment="1">
      <alignment horizontal="distributed"/>
    </xf>
    <xf numFmtId="0" fontId="2" fillId="34" borderId="14" xfId="0" applyFont="1" applyFill="1" applyBorder="1" applyAlignment="1">
      <alignment horizontal="distributed"/>
    </xf>
    <xf numFmtId="0" fontId="2" fillId="34" borderId="15" xfId="0" applyFont="1" applyFill="1" applyBorder="1" applyAlignment="1">
      <alignment horizontal="distributed"/>
    </xf>
    <xf numFmtId="177" fontId="2" fillId="35" borderId="96" xfId="0" applyNumberFormat="1" applyFont="1" applyFill="1" applyBorder="1" applyAlignment="1">
      <alignment horizontal="distributed" vertical="top" wrapText="1"/>
    </xf>
    <xf numFmtId="177" fontId="2" fillId="35" borderId="97" xfId="0" applyNumberFormat="1" applyFont="1" applyFill="1" applyBorder="1" applyAlignment="1">
      <alignment horizontal="distributed" vertical="top" wrapText="1"/>
    </xf>
    <xf numFmtId="177" fontId="2" fillId="35" borderId="98" xfId="0" applyNumberFormat="1" applyFont="1" applyFill="1" applyBorder="1" applyAlignment="1">
      <alignment horizontal="center"/>
    </xf>
    <xf numFmtId="177" fontId="2" fillId="35" borderId="61" xfId="0" applyNumberFormat="1" applyFont="1" applyFill="1" applyBorder="1" applyAlignment="1">
      <alignment horizontal="center"/>
    </xf>
    <xf numFmtId="177" fontId="2" fillId="35" borderId="62" xfId="0" applyNumberFormat="1" applyFont="1" applyFill="1" applyBorder="1" applyAlignment="1">
      <alignment horizontal="center"/>
    </xf>
    <xf numFmtId="177" fontId="2" fillId="35" borderId="14" xfId="0" applyNumberFormat="1" applyFont="1" applyFill="1" applyBorder="1" applyAlignment="1">
      <alignment horizontal="distributed"/>
    </xf>
    <xf numFmtId="177" fontId="2" fillId="35" borderId="99" xfId="0" applyNumberFormat="1" applyFont="1" applyFill="1" applyBorder="1" applyAlignment="1">
      <alignment horizontal="distributed"/>
    </xf>
    <xf numFmtId="177" fontId="2" fillId="35" borderId="35" xfId="0" applyNumberFormat="1" applyFont="1" applyFill="1" applyBorder="1" applyAlignment="1">
      <alignment horizontal="distributed"/>
    </xf>
    <xf numFmtId="177" fontId="2" fillId="35" borderId="100" xfId="0" applyNumberFormat="1" applyFont="1" applyFill="1" applyBorder="1" applyAlignment="1">
      <alignment horizontal="distributed"/>
    </xf>
    <xf numFmtId="177" fontId="2" fillId="35" borderId="79" xfId="0" applyNumberFormat="1" applyFont="1" applyFill="1" applyBorder="1" applyAlignment="1">
      <alignment horizontal="distributed"/>
    </xf>
    <xf numFmtId="177" fontId="2" fillId="35" borderId="59" xfId="0" applyNumberFormat="1" applyFont="1" applyFill="1" applyBorder="1" applyAlignment="1">
      <alignment horizontal="distributed"/>
    </xf>
    <xf numFmtId="177" fontId="2" fillId="35" borderId="20" xfId="0" applyNumberFormat="1" applyFont="1" applyFill="1" applyBorder="1" applyAlignment="1">
      <alignment horizontal="distributed" vertical="top" wrapText="1"/>
    </xf>
    <xf numFmtId="177" fontId="2" fillId="35" borderId="34" xfId="0" applyNumberFormat="1" applyFont="1" applyFill="1" applyBorder="1" applyAlignment="1">
      <alignment horizontal="distributed" vertical="top" wrapText="1"/>
    </xf>
    <xf numFmtId="177" fontId="2" fillId="35" borderId="23" xfId="0" applyNumberFormat="1" applyFont="1" applyFill="1" applyBorder="1" applyAlignment="1">
      <alignment horizontal="distributed"/>
    </xf>
    <xf numFmtId="177" fontId="2" fillId="35" borderId="80" xfId="0" applyNumberFormat="1" applyFont="1" applyFill="1" applyBorder="1" applyAlignment="1">
      <alignment horizontal="distributed"/>
    </xf>
    <xf numFmtId="177" fontId="2" fillId="35" borderId="96" xfId="0" applyNumberFormat="1" applyFont="1" applyFill="1" applyBorder="1" applyAlignment="1">
      <alignment horizontal="distributed"/>
    </xf>
    <xf numFmtId="177" fontId="2" fillId="35" borderId="97" xfId="0" applyNumberFormat="1" applyFont="1" applyFill="1" applyBorder="1" applyAlignment="1">
      <alignment horizontal="distributed"/>
    </xf>
    <xf numFmtId="177" fontId="2" fillId="35" borderId="101" xfId="0" applyNumberFormat="1" applyFont="1" applyFill="1" applyBorder="1" applyAlignment="1">
      <alignment horizontal="distributed"/>
    </xf>
    <xf numFmtId="177" fontId="2" fillId="35" borderId="102" xfId="0" applyNumberFormat="1" applyFont="1" applyFill="1" applyBorder="1" applyAlignment="1">
      <alignment horizontal="distributed"/>
    </xf>
    <xf numFmtId="177" fontId="2" fillId="35" borderId="103" xfId="0" applyNumberFormat="1" applyFont="1" applyFill="1" applyBorder="1" applyAlignment="1">
      <alignment horizontal="distributed"/>
    </xf>
    <xf numFmtId="177" fontId="2" fillId="35" borderId="104" xfId="0" applyNumberFormat="1" applyFont="1" applyFill="1" applyBorder="1" applyAlignment="1">
      <alignment horizontal="distributed"/>
    </xf>
    <xf numFmtId="177" fontId="2" fillId="35" borderId="35" xfId="0" applyNumberFormat="1" applyFont="1" applyFill="1" applyBorder="1" applyAlignment="1">
      <alignment horizontal="distributed" vertical="top" wrapText="1"/>
    </xf>
    <xf numFmtId="177" fontId="2" fillId="35" borderId="100" xfId="0" applyNumberFormat="1" applyFont="1" applyFill="1" applyBorder="1" applyAlignment="1">
      <alignment horizontal="distributed" vertical="top" wrapText="1"/>
    </xf>
    <xf numFmtId="177" fontId="2" fillId="35" borderId="105" xfId="0" applyNumberFormat="1" applyFont="1" applyFill="1" applyBorder="1" applyAlignment="1">
      <alignment horizontal="distributed" vertical="top" wrapText="1"/>
    </xf>
    <xf numFmtId="177" fontId="2" fillId="35" borderId="106" xfId="0" applyNumberFormat="1" applyFont="1" applyFill="1" applyBorder="1" applyAlignment="1">
      <alignment horizontal="distributed" vertical="top" wrapText="1"/>
    </xf>
    <xf numFmtId="177" fontId="2" fillId="35" borderId="105" xfId="0" applyNumberFormat="1" applyFont="1" applyFill="1" applyBorder="1" applyAlignment="1">
      <alignment horizontal="distributed"/>
    </xf>
    <xf numFmtId="177" fontId="2" fillId="35" borderId="106" xfId="0" applyNumberFormat="1" applyFont="1" applyFill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161925</xdr:rowOff>
    </xdr:from>
    <xdr:to>
      <xdr:col>11</xdr:col>
      <xdr:colOff>28575</xdr:colOff>
      <xdr:row>14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4375" y="1362075"/>
          <a:ext cx="68580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82296" tIns="50292" rIns="82296" bIns="0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予備調査用資料集</a:t>
          </a:r>
          <a:r>
            <a:rPr lang="en-US" cap="none" sz="7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676275</xdr:colOff>
      <xdr:row>22</xdr:row>
      <xdr:rowOff>28575</xdr:rowOff>
    </xdr:from>
    <xdr:to>
      <xdr:col>9</xdr:col>
      <xdr:colOff>676275</xdr:colOff>
      <xdr:row>54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62075" y="3800475"/>
          <a:ext cx="5486400" cy="5562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ご注意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１、この資料集には予備調査を行うための資料として、次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の４種類の帳票がセットになっています。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①貸借対照表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②損益計算書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③会社の業況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④借入金一覧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⑤予備調査申込書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２、予備調査にあたっては、この他に最低でも次の資料が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必要になります。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⑥担保一覧（任意のﾌｫｰﾑで結構です）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⑦資金繰表（同上）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⑧商業登記簿謄本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３、予備調査はお申し出の全てについて実施するものでは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ありません。予備調査をご希望の場合は、必ず事前に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弊社までご相談願います。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４、予備調査の前に、会社概要調査票によって簡単な概要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調査をさせていただきます。（概要調査の結果によっ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ては予備調査を辞退させていただく場合もありますの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で予めご了承ください）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0:L65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sheetData>
    <row r="60" spans="1:12" ht="28.5">
      <c r="A60" s="253" t="s">
        <v>162</v>
      </c>
      <c r="B60" s="253"/>
      <c r="C60" s="253"/>
      <c r="D60" s="253"/>
      <c r="E60" s="253"/>
      <c r="F60" s="253"/>
      <c r="G60" s="253"/>
      <c r="H60" s="253"/>
      <c r="I60" s="253"/>
      <c r="J60" s="253"/>
      <c r="K60" s="253"/>
      <c r="L60" s="253"/>
    </row>
    <row r="61" ht="13.5">
      <c r="E61" t="s">
        <v>163</v>
      </c>
    </row>
    <row r="62" spans="5:8" ht="13.5">
      <c r="E62" s="254" t="s">
        <v>189</v>
      </c>
      <c r="F62" s="254"/>
      <c r="G62" s="254"/>
      <c r="H62" s="254"/>
    </row>
    <row r="63" spans="5:8" ht="13.5">
      <c r="E63" s="255" t="s">
        <v>190</v>
      </c>
      <c r="F63" s="255"/>
      <c r="G63" s="255"/>
      <c r="H63" s="255"/>
    </row>
    <row r="64" spans="5:8" ht="13.5">
      <c r="E64" s="256" t="s">
        <v>164</v>
      </c>
      <c r="F64" s="256"/>
      <c r="G64" s="256"/>
      <c r="H64" s="256"/>
    </row>
    <row r="65" spans="5:8" ht="13.5">
      <c r="E65" s="252"/>
      <c r="F65" s="252"/>
      <c r="G65" s="252"/>
      <c r="H65" s="252"/>
    </row>
  </sheetData>
  <sheetProtection/>
  <mergeCells count="5">
    <mergeCell ref="E65:H65"/>
    <mergeCell ref="A60:L60"/>
    <mergeCell ref="E62:H62"/>
    <mergeCell ref="E63:H63"/>
    <mergeCell ref="E64:H64"/>
  </mergeCells>
  <printOptions/>
  <pageMargins left="0.7874015748031497" right="0.69" top="0.984251968503937" bottom="0.984251968503937" header="0.5118110236220472" footer="0.5118110236220472"/>
  <pageSetup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71"/>
  <sheetViews>
    <sheetView showZeros="0" zoomScalePageLayoutView="0" workbookViewId="0" topLeftCell="A1">
      <selection activeCell="E4" sqref="E4"/>
    </sheetView>
  </sheetViews>
  <sheetFormatPr defaultColWidth="9.00390625" defaultRowHeight="13.5"/>
  <cols>
    <col min="1" max="1" width="1.625" style="3" customWidth="1"/>
    <col min="2" max="3" width="3.125" style="3" customWidth="1"/>
    <col min="4" max="4" width="15.25390625" style="3" customWidth="1"/>
    <col min="5" max="5" width="10.50390625" style="211" customWidth="1"/>
    <col min="6" max="6" width="10.50390625" style="107" customWidth="1"/>
    <col min="7" max="7" width="10.50390625" style="101" customWidth="1"/>
    <col min="8" max="8" width="10.50390625" style="107" customWidth="1"/>
    <col min="9" max="9" width="10.50390625" style="101" customWidth="1"/>
    <col min="10" max="10" width="10.50390625" style="107" customWidth="1"/>
    <col min="11" max="11" width="10.50390625" style="101" customWidth="1"/>
    <col min="12" max="12" width="10.50390625" style="107" customWidth="1"/>
    <col min="13" max="13" width="1.625" style="3" customWidth="1"/>
    <col min="14" max="16384" width="9.00390625" style="3" customWidth="1"/>
  </cols>
  <sheetData>
    <row r="1" spans="2:12" ht="25.5" customHeight="1" thickBot="1">
      <c r="B1" s="2" t="s">
        <v>165</v>
      </c>
      <c r="G1" s="262">
        <f>+'会社の業況'!D4</f>
        <v>0</v>
      </c>
      <c r="H1" s="262"/>
      <c r="I1" s="262"/>
      <c r="J1" s="262"/>
      <c r="L1" s="114" t="s">
        <v>153</v>
      </c>
    </row>
    <row r="2" spans="2:12" ht="13.5">
      <c r="B2" s="26"/>
      <c r="C2" s="27"/>
      <c r="D2" s="28"/>
      <c r="E2" s="212" t="s">
        <v>53</v>
      </c>
      <c r="F2" s="108"/>
      <c r="G2" s="102" t="s">
        <v>54</v>
      </c>
      <c r="H2" s="108"/>
      <c r="I2" s="102" t="s">
        <v>55</v>
      </c>
      <c r="J2" s="108"/>
      <c r="K2" s="102" t="s">
        <v>130</v>
      </c>
      <c r="L2" s="115"/>
    </row>
    <row r="3" spans="2:12" ht="13.5">
      <c r="B3" s="4" t="s">
        <v>0</v>
      </c>
      <c r="C3" s="5"/>
      <c r="D3" s="6"/>
      <c r="E3" s="213" t="s">
        <v>52</v>
      </c>
      <c r="F3" s="109" t="s">
        <v>2</v>
      </c>
      <c r="G3" s="103" t="s">
        <v>1</v>
      </c>
      <c r="H3" s="109" t="s">
        <v>2</v>
      </c>
      <c r="I3" s="103" t="s">
        <v>1</v>
      </c>
      <c r="J3" s="109" t="s">
        <v>2</v>
      </c>
      <c r="K3" s="103" t="s">
        <v>1</v>
      </c>
      <c r="L3" s="116" t="s">
        <v>2</v>
      </c>
    </row>
    <row r="4" spans="2:12" ht="13.5">
      <c r="B4" s="7" t="s">
        <v>3</v>
      </c>
      <c r="C4" s="8"/>
      <c r="D4" s="9" t="s">
        <v>4</v>
      </c>
      <c r="E4" s="214"/>
      <c r="F4" s="163"/>
      <c r="G4" s="221"/>
      <c r="H4" s="110"/>
      <c r="I4" s="221"/>
      <c r="J4" s="110"/>
      <c r="K4" s="221"/>
      <c r="L4" s="117"/>
    </row>
    <row r="5" spans="2:12" ht="13.5">
      <c r="B5" s="7" t="s">
        <v>6</v>
      </c>
      <c r="C5" s="10"/>
      <c r="D5" s="9" t="s">
        <v>5</v>
      </c>
      <c r="E5" s="215"/>
      <c r="F5" s="163"/>
      <c r="G5" s="222">
        <v>0</v>
      </c>
      <c r="H5" s="110"/>
      <c r="I5" s="222">
        <v>0</v>
      </c>
      <c r="J5" s="110"/>
      <c r="K5" s="222">
        <v>0</v>
      </c>
      <c r="L5" s="117"/>
    </row>
    <row r="6" spans="2:12" ht="13.5">
      <c r="B6" s="7" t="s">
        <v>9</v>
      </c>
      <c r="C6" s="10"/>
      <c r="D6" s="9" t="s">
        <v>7</v>
      </c>
      <c r="E6" s="215">
        <v>0</v>
      </c>
      <c r="F6" s="163"/>
      <c r="G6" s="222">
        <v>0</v>
      </c>
      <c r="H6" s="110"/>
      <c r="I6" s="222">
        <v>0</v>
      </c>
      <c r="J6" s="110"/>
      <c r="K6" s="222">
        <v>0</v>
      </c>
      <c r="L6" s="117"/>
    </row>
    <row r="7" spans="2:12" ht="13.5">
      <c r="B7" s="7" t="s">
        <v>12</v>
      </c>
      <c r="C7" s="10"/>
      <c r="D7" s="9" t="s">
        <v>8</v>
      </c>
      <c r="E7" s="215">
        <v>0</v>
      </c>
      <c r="F7" s="163"/>
      <c r="G7" s="222">
        <v>0</v>
      </c>
      <c r="H7" s="110"/>
      <c r="I7" s="222">
        <v>0</v>
      </c>
      <c r="J7" s="110"/>
      <c r="K7" s="222">
        <v>0</v>
      </c>
      <c r="L7" s="117"/>
    </row>
    <row r="8" spans="2:12" ht="13.5">
      <c r="B8" s="7"/>
      <c r="C8" s="10"/>
      <c r="D8" s="9" t="s">
        <v>10</v>
      </c>
      <c r="E8" s="215">
        <v>0</v>
      </c>
      <c r="F8" s="163"/>
      <c r="G8" s="222">
        <v>0</v>
      </c>
      <c r="H8" s="110"/>
      <c r="I8" s="222">
        <v>0</v>
      </c>
      <c r="J8" s="110"/>
      <c r="K8" s="222">
        <v>0</v>
      </c>
      <c r="L8" s="117"/>
    </row>
    <row r="9" spans="2:12" ht="13.5">
      <c r="B9" s="7"/>
      <c r="C9" s="10"/>
      <c r="D9" s="9" t="s">
        <v>44</v>
      </c>
      <c r="E9" s="215">
        <v>0</v>
      </c>
      <c r="F9" s="163"/>
      <c r="G9" s="222">
        <v>0</v>
      </c>
      <c r="H9" s="110"/>
      <c r="I9" s="222">
        <v>0</v>
      </c>
      <c r="J9" s="110"/>
      <c r="K9" s="222">
        <v>0</v>
      </c>
      <c r="L9" s="117"/>
    </row>
    <row r="10" spans="2:12" ht="13.5">
      <c r="B10" s="7"/>
      <c r="C10" s="10"/>
      <c r="D10" s="157" t="s">
        <v>84</v>
      </c>
      <c r="E10" s="215">
        <v>0</v>
      </c>
      <c r="F10" s="163"/>
      <c r="G10" s="222">
        <v>0</v>
      </c>
      <c r="H10" s="110"/>
      <c r="I10" s="222">
        <v>0</v>
      </c>
      <c r="J10" s="110"/>
      <c r="K10" s="222">
        <v>0</v>
      </c>
      <c r="L10" s="117"/>
    </row>
    <row r="11" spans="2:12" ht="13.5">
      <c r="B11" s="7"/>
      <c r="C11" s="10"/>
      <c r="D11" s="158" t="s">
        <v>84</v>
      </c>
      <c r="E11" s="215">
        <v>0</v>
      </c>
      <c r="F11" s="163"/>
      <c r="G11" s="222">
        <v>0</v>
      </c>
      <c r="H11" s="110"/>
      <c r="I11" s="222">
        <v>0</v>
      </c>
      <c r="J11" s="110"/>
      <c r="K11" s="222">
        <v>0</v>
      </c>
      <c r="L11" s="117"/>
    </row>
    <row r="12" spans="2:12" ht="13.5">
      <c r="B12" s="7"/>
      <c r="C12" s="10"/>
      <c r="D12" s="158" t="s">
        <v>84</v>
      </c>
      <c r="E12" s="215">
        <v>0</v>
      </c>
      <c r="F12" s="163"/>
      <c r="G12" s="222">
        <v>0</v>
      </c>
      <c r="H12" s="110"/>
      <c r="I12" s="222">
        <v>0</v>
      </c>
      <c r="J12" s="110"/>
      <c r="K12" s="222">
        <v>0</v>
      </c>
      <c r="L12" s="117"/>
    </row>
    <row r="13" spans="2:12" ht="13.5">
      <c r="B13" s="11"/>
      <c r="C13" s="10"/>
      <c r="D13" s="9" t="s">
        <v>11</v>
      </c>
      <c r="E13" s="215">
        <v>0</v>
      </c>
      <c r="F13" s="163"/>
      <c r="G13" s="222">
        <v>0</v>
      </c>
      <c r="H13" s="110"/>
      <c r="I13" s="222">
        <v>0</v>
      </c>
      <c r="J13" s="110"/>
      <c r="K13" s="222">
        <v>0</v>
      </c>
      <c r="L13" s="117"/>
    </row>
    <row r="14" spans="2:12" ht="13.5">
      <c r="B14" s="7"/>
      <c r="C14" s="12"/>
      <c r="D14" s="13" t="s">
        <v>13</v>
      </c>
      <c r="E14" s="215"/>
      <c r="F14" s="164"/>
      <c r="G14" s="222">
        <v>0</v>
      </c>
      <c r="H14" s="111"/>
      <c r="I14" s="222">
        <v>0</v>
      </c>
      <c r="J14" s="111"/>
      <c r="K14" s="222">
        <v>0</v>
      </c>
      <c r="L14" s="118"/>
    </row>
    <row r="15" spans="2:12" ht="13.5">
      <c r="B15" s="14"/>
      <c r="C15" s="15" t="s">
        <v>14</v>
      </c>
      <c r="D15" s="16"/>
      <c r="E15" s="216">
        <f>SUM(E4:E14)</f>
        <v>0</v>
      </c>
      <c r="F15" s="165">
        <f>IF(E$35=0,"",E15/E$35)</f>
      </c>
      <c r="G15" s="223">
        <f>SUM(G4:G14)</f>
        <v>0</v>
      </c>
      <c r="H15" s="112">
        <f>IF(G$35=0,"",G15/G$35)</f>
      </c>
      <c r="I15" s="223">
        <f>SUM(I4:I14)</f>
        <v>0</v>
      </c>
      <c r="J15" s="112">
        <f>IF(I$35=0,"",I15/I$35)</f>
      </c>
      <c r="K15" s="223">
        <f>SUM(K4:K14)</f>
        <v>0</v>
      </c>
      <c r="L15" s="119">
        <f>IF(K$35=0,"",K15/K$35)</f>
      </c>
    </row>
    <row r="16" spans="2:12" ht="13.5">
      <c r="B16" s="7" t="s">
        <v>17</v>
      </c>
      <c r="C16" s="17" t="s">
        <v>15</v>
      </c>
      <c r="D16" s="18" t="s">
        <v>16</v>
      </c>
      <c r="E16" s="214">
        <v>0</v>
      </c>
      <c r="F16" s="163"/>
      <c r="G16" s="221">
        <v>0</v>
      </c>
      <c r="H16" s="110"/>
      <c r="I16" s="221">
        <v>0</v>
      </c>
      <c r="J16" s="110"/>
      <c r="K16" s="221">
        <v>0</v>
      </c>
      <c r="L16" s="117"/>
    </row>
    <row r="17" spans="2:12" ht="13.5">
      <c r="B17" s="7" t="s">
        <v>21</v>
      </c>
      <c r="C17" s="17" t="s">
        <v>18</v>
      </c>
      <c r="D17" s="18" t="s">
        <v>19</v>
      </c>
      <c r="E17" s="215">
        <v>0</v>
      </c>
      <c r="F17" s="163"/>
      <c r="G17" s="222">
        <v>0</v>
      </c>
      <c r="H17" s="110"/>
      <c r="I17" s="222">
        <v>0</v>
      </c>
      <c r="J17" s="110"/>
      <c r="K17" s="222">
        <v>0</v>
      </c>
      <c r="L17" s="117"/>
    </row>
    <row r="18" spans="2:12" ht="13.5">
      <c r="B18" s="7" t="s">
        <v>9</v>
      </c>
      <c r="C18" s="17" t="s">
        <v>17</v>
      </c>
      <c r="D18" s="18" t="s">
        <v>20</v>
      </c>
      <c r="E18" s="215"/>
      <c r="F18" s="163"/>
      <c r="G18" s="222"/>
      <c r="H18" s="110"/>
      <c r="I18" s="222"/>
      <c r="J18" s="110"/>
      <c r="K18" s="222"/>
      <c r="L18" s="117"/>
    </row>
    <row r="19" spans="2:12" ht="13.5">
      <c r="B19" s="7" t="s">
        <v>12</v>
      </c>
      <c r="C19" s="17" t="s">
        <v>21</v>
      </c>
      <c r="D19" s="18" t="s">
        <v>22</v>
      </c>
      <c r="E19" s="215">
        <v>0</v>
      </c>
      <c r="F19" s="163"/>
      <c r="G19" s="222">
        <v>0</v>
      </c>
      <c r="H19" s="110"/>
      <c r="I19" s="222">
        <v>0</v>
      </c>
      <c r="J19" s="110"/>
      <c r="K19" s="222">
        <v>0</v>
      </c>
      <c r="L19" s="117"/>
    </row>
    <row r="20" spans="2:12" ht="13.5">
      <c r="B20" s="11"/>
      <c r="C20" s="17" t="s">
        <v>9</v>
      </c>
      <c r="D20" s="160" t="s">
        <v>84</v>
      </c>
      <c r="E20" s="215">
        <v>0</v>
      </c>
      <c r="F20" s="163"/>
      <c r="G20" s="222">
        <v>0</v>
      </c>
      <c r="H20" s="110"/>
      <c r="I20" s="222">
        <v>0</v>
      </c>
      <c r="J20" s="110"/>
      <c r="K20" s="222">
        <v>0</v>
      </c>
      <c r="L20" s="117"/>
    </row>
    <row r="21" spans="2:12" ht="13.5">
      <c r="B21" s="7"/>
      <c r="C21" s="17" t="s">
        <v>12</v>
      </c>
      <c r="D21" s="161" t="s">
        <v>84</v>
      </c>
      <c r="E21" s="215">
        <v>0</v>
      </c>
      <c r="F21" s="163"/>
      <c r="G21" s="222">
        <v>0</v>
      </c>
      <c r="H21" s="110"/>
      <c r="I21" s="222">
        <v>0</v>
      </c>
      <c r="J21" s="110"/>
      <c r="K21" s="222">
        <v>0</v>
      </c>
      <c r="L21" s="117"/>
    </row>
    <row r="22" spans="2:12" ht="13.5">
      <c r="B22" s="11"/>
      <c r="C22" s="17"/>
      <c r="D22" s="161" t="s">
        <v>84</v>
      </c>
      <c r="E22" s="215">
        <v>0</v>
      </c>
      <c r="F22" s="163"/>
      <c r="G22" s="222">
        <v>0</v>
      </c>
      <c r="H22" s="110"/>
      <c r="I22" s="222">
        <v>0</v>
      </c>
      <c r="J22" s="110"/>
      <c r="K22" s="222">
        <v>0</v>
      </c>
      <c r="L22" s="117"/>
    </row>
    <row r="23" spans="2:12" ht="13.5">
      <c r="B23" s="7"/>
      <c r="C23" s="17"/>
      <c r="D23" s="19" t="s">
        <v>11</v>
      </c>
      <c r="E23" s="215">
        <v>0</v>
      </c>
      <c r="F23" s="164"/>
      <c r="G23" s="222">
        <v>0</v>
      </c>
      <c r="H23" s="111"/>
      <c r="I23" s="222">
        <v>0</v>
      </c>
      <c r="J23" s="111"/>
      <c r="K23" s="222">
        <v>0</v>
      </c>
      <c r="L23" s="118"/>
    </row>
    <row r="24" spans="2:12" ht="13.5">
      <c r="B24" s="11"/>
      <c r="C24" s="20"/>
      <c r="D24" s="21" t="s">
        <v>23</v>
      </c>
      <c r="E24" s="217">
        <f>SUM(E16:E23)</f>
        <v>0</v>
      </c>
      <c r="F24" s="164">
        <f>IF(E$35=0,"",E24/E$35)</f>
      </c>
      <c r="G24" s="224">
        <f>SUM(G16:G23)</f>
        <v>0</v>
      </c>
      <c r="H24" s="111">
        <f>IF(G$35=0,"",G24/G$35)</f>
      </c>
      <c r="I24" s="224">
        <f>SUM(I16:I23)</f>
        <v>0</v>
      </c>
      <c r="J24" s="111">
        <f>IF(I$35=0,"",I24/I$35)</f>
      </c>
      <c r="K24" s="224">
        <f>SUM(K16:K23)</f>
        <v>0</v>
      </c>
      <c r="L24" s="118">
        <f>IF(K$35=0,"",K24/K$35)</f>
      </c>
    </row>
    <row r="25" spans="2:12" ht="13.5">
      <c r="B25" s="11"/>
      <c r="C25" s="263" t="s">
        <v>178</v>
      </c>
      <c r="D25" s="264"/>
      <c r="E25" s="218">
        <v>0</v>
      </c>
      <c r="F25" s="164">
        <f>IF(E$35=0,"",E25/E$35)</f>
      </c>
      <c r="G25" s="225">
        <v>0</v>
      </c>
      <c r="H25" s="111">
        <f>IF(G$35=0,"",G25/G$35)</f>
      </c>
      <c r="I25" s="225">
        <v>0</v>
      </c>
      <c r="J25" s="111">
        <f>IF(I$35=0,"",I25/I$35)</f>
      </c>
      <c r="K25" s="225">
        <v>0</v>
      </c>
      <c r="L25" s="118">
        <f>IF(K$35=0,"",K25/K$35)</f>
      </c>
    </row>
    <row r="26" spans="2:12" ht="13.5">
      <c r="B26" s="7"/>
      <c r="C26" s="17" t="s">
        <v>24</v>
      </c>
      <c r="D26" s="18" t="s">
        <v>25</v>
      </c>
      <c r="E26" s="215">
        <v>0</v>
      </c>
      <c r="F26" s="163"/>
      <c r="G26" s="222">
        <v>0</v>
      </c>
      <c r="H26" s="110"/>
      <c r="I26" s="222">
        <v>0</v>
      </c>
      <c r="J26" s="110"/>
      <c r="K26" s="222">
        <v>0</v>
      </c>
      <c r="L26" s="117"/>
    </row>
    <row r="27" spans="2:12" ht="13.5">
      <c r="B27" s="11"/>
      <c r="C27" s="17" t="s">
        <v>9</v>
      </c>
      <c r="D27" s="18" t="s">
        <v>11</v>
      </c>
      <c r="E27" s="215">
        <v>0</v>
      </c>
      <c r="F27" s="163"/>
      <c r="G27" s="222">
        <v>0</v>
      </c>
      <c r="H27" s="110"/>
      <c r="I27" s="222">
        <v>0</v>
      </c>
      <c r="J27" s="110"/>
      <c r="K27" s="222">
        <v>0</v>
      </c>
      <c r="L27" s="117"/>
    </row>
    <row r="28" spans="2:12" ht="13.5">
      <c r="B28" s="11"/>
      <c r="C28" s="17" t="s">
        <v>26</v>
      </c>
      <c r="D28" s="19" t="s">
        <v>13</v>
      </c>
      <c r="E28" s="215">
        <v>0</v>
      </c>
      <c r="F28" s="164"/>
      <c r="G28" s="222">
        <v>0</v>
      </c>
      <c r="H28" s="111"/>
      <c r="I28" s="222">
        <v>0</v>
      </c>
      <c r="J28" s="111"/>
      <c r="K28" s="222">
        <v>0</v>
      </c>
      <c r="L28" s="118"/>
    </row>
    <row r="29" spans="2:12" ht="13.5">
      <c r="B29" s="7"/>
      <c r="C29" s="12"/>
      <c r="D29" s="21" t="s">
        <v>23</v>
      </c>
      <c r="E29" s="217">
        <f>SUM(E26:E28)</f>
        <v>0</v>
      </c>
      <c r="F29" s="164">
        <f>IF(E$35=0,"",E29/E$35)</f>
      </c>
      <c r="G29" s="224">
        <f>SUM(G26:G28)</f>
        <v>0</v>
      </c>
      <c r="H29" s="111">
        <f>IF(G$35=0,"",G29/G$35)</f>
      </c>
      <c r="I29" s="224">
        <f>SUM(I26:I28)</f>
        <v>0</v>
      </c>
      <c r="J29" s="111">
        <f>IF(I$35=0,"",I29/I$35)</f>
      </c>
      <c r="K29" s="224">
        <f>SUM(K26:K28)</f>
        <v>0</v>
      </c>
      <c r="L29" s="118">
        <f>IF(K$35=0,"",K29/K$35)</f>
      </c>
    </row>
    <row r="30" spans="2:12" ht="13.5">
      <c r="B30" s="14"/>
      <c r="C30" s="15" t="s">
        <v>14</v>
      </c>
      <c r="D30" s="16"/>
      <c r="E30" s="216">
        <f>SUM(E24,E25,E29)</f>
        <v>0</v>
      </c>
      <c r="F30" s="165">
        <f>IF(E$35=0,"",E30/E$35)</f>
      </c>
      <c r="G30" s="223">
        <f>SUM(G24,G25,G29)</f>
        <v>0</v>
      </c>
      <c r="H30" s="112">
        <f>IF(G$35=0,"",G30/G$35)</f>
      </c>
      <c r="I30" s="223">
        <f>SUM(I24,I25,I29)</f>
        <v>0</v>
      </c>
      <c r="J30" s="112">
        <f>IF(I$35=0,"",I30/I$35)</f>
      </c>
      <c r="K30" s="223">
        <f>SUM(K24,K25,K29)</f>
        <v>0</v>
      </c>
      <c r="L30" s="119">
        <f>IF(K$35=0,"",K30/K$35)</f>
      </c>
    </row>
    <row r="31" spans="2:12" ht="13.5">
      <c r="B31" s="7" t="s">
        <v>45</v>
      </c>
      <c r="C31" s="8"/>
      <c r="D31" s="162" t="s">
        <v>85</v>
      </c>
      <c r="E31" s="214">
        <v>0</v>
      </c>
      <c r="F31" s="163"/>
      <c r="G31" s="221">
        <v>0</v>
      </c>
      <c r="H31" s="110"/>
      <c r="I31" s="221">
        <v>0</v>
      </c>
      <c r="J31" s="110"/>
      <c r="K31" s="221">
        <v>0</v>
      </c>
      <c r="L31" s="117"/>
    </row>
    <row r="32" spans="2:12" ht="13.5">
      <c r="B32" s="7" t="s">
        <v>46</v>
      </c>
      <c r="C32" s="10"/>
      <c r="D32" s="158" t="s">
        <v>86</v>
      </c>
      <c r="E32" s="215">
        <v>0</v>
      </c>
      <c r="F32" s="163"/>
      <c r="G32" s="222">
        <v>0</v>
      </c>
      <c r="H32" s="110"/>
      <c r="I32" s="222">
        <v>0</v>
      </c>
      <c r="J32" s="110"/>
      <c r="K32" s="222">
        <v>0</v>
      </c>
      <c r="L32" s="117"/>
    </row>
    <row r="33" spans="2:12" ht="13.5">
      <c r="B33" s="7" t="s">
        <v>47</v>
      </c>
      <c r="C33" s="12"/>
      <c r="D33" s="13" t="s">
        <v>87</v>
      </c>
      <c r="E33" s="215">
        <v>0</v>
      </c>
      <c r="F33" s="164"/>
      <c r="G33" s="222">
        <v>0</v>
      </c>
      <c r="H33" s="111"/>
      <c r="I33" s="222">
        <v>0</v>
      </c>
      <c r="J33" s="111"/>
      <c r="K33" s="222">
        <v>0</v>
      </c>
      <c r="L33" s="118"/>
    </row>
    <row r="34" spans="2:12" ht="13.5">
      <c r="B34" s="22" t="s">
        <v>48</v>
      </c>
      <c r="C34" s="15" t="s">
        <v>14</v>
      </c>
      <c r="D34" s="16"/>
      <c r="E34" s="216">
        <f>SUM(E31:E33)</f>
        <v>0</v>
      </c>
      <c r="F34" s="112">
        <f>IF(E$35=0,"",E34/E$35)</f>
      </c>
      <c r="G34" s="226">
        <f>SUM(G31:G33)</f>
        <v>0</v>
      </c>
      <c r="H34" s="112">
        <f>IF(G$35=0,"",G34/G$35)</f>
      </c>
      <c r="I34" s="226">
        <f>SUM(I31:I33)</f>
        <v>0</v>
      </c>
      <c r="J34" s="112">
        <f>IF(I$35=0,"",I34/I$35)</f>
      </c>
      <c r="K34" s="226">
        <f>SUM(K31:K33)</f>
        <v>0</v>
      </c>
      <c r="L34" s="119">
        <f>IF(K$35=0,"",K34/K$35)</f>
      </c>
    </row>
    <row r="35" spans="2:12" ht="14.25" thickBot="1">
      <c r="B35" s="259" t="s">
        <v>179</v>
      </c>
      <c r="C35" s="260"/>
      <c r="D35" s="261"/>
      <c r="E35" s="219">
        <f>SUM(E15,E30,E34)</f>
        <v>0</v>
      </c>
      <c r="F35" s="113">
        <f>1</f>
        <v>1</v>
      </c>
      <c r="G35" s="227">
        <f>SUM(G15,G30,G34)</f>
        <v>0</v>
      </c>
      <c r="H35" s="113">
        <f>1</f>
        <v>1</v>
      </c>
      <c r="I35" s="227">
        <f>SUM(I15,I30,I34)</f>
        <v>0</v>
      </c>
      <c r="J35" s="113">
        <f>1</f>
        <v>1</v>
      </c>
      <c r="K35" s="227">
        <f>SUM(K15,K30,K34)</f>
        <v>0</v>
      </c>
      <c r="L35" s="120">
        <f>1</f>
        <v>1</v>
      </c>
    </row>
    <row r="36" spans="7:9" ht="18" customHeight="1">
      <c r="G36" s="209"/>
      <c r="I36" s="209"/>
    </row>
    <row r="37" spans="2:9" ht="25.5" customHeight="1" thickBot="1">
      <c r="B37" s="2" t="s">
        <v>27</v>
      </c>
      <c r="G37" s="209"/>
      <c r="I37" s="209"/>
    </row>
    <row r="38" spans="2:12" ht="13.5">
      <c r="B38" s="26"/>
      <c r="C38" s="27"/>
      <c r="D38" s="28"/>
      <c r="E38" s="212" t="str">
        <f>E2</f>
        <v>３年前</v>
      </c>
      <c r="F38" s="108"/>
      <c r="G38" s="228" t="str">
        <f>G2</f>
        <v>２年前</v>
      </c>
      <c r="H38" s="108"/>
      <c r="I38" s="228" t="str">
        <f>I2</f>
        <v>1年前</v>
      </c>
      <c r="J38" s="108"/>
      <c r="K38" s="102" t="str">
        <f>K2</f>
        <v>最新期末</v>
      </c>
      <c r="L38" s="115"/>
    </row>
    <row r="39" spans="2:12" ht="13.5">
      <c r="B39" s="4" t="s">
        <v>0</v>
      </c>
      <c r="C39" s="5"/>
      <c r="D39" s="6"/>
      <c r="E39" s="220" t="s">
        <v>1</v>
      </c>
      <c r="F39" s="109" t="s">
        <v>2</v>
      </c>
      <c r="G39" s="229" t="s">
        <v>1</v>
      </c>
      <c r="H39" s="109" t="s">
        <v>2</v>
      </c>
      <c r="I39" s="229" t="s">
        <v>1</v>
      </c>
      <c r="J39" s="109" t="s">
        <v>2</v>
      </c>
      <c r="K39" s="103" t="s">
        <v>1</v>
      </c>
      <c r="L39" s="116" t="s">
        <v>2</v>
      </c>
    </row>
    <row r="40" spans="2:12" ht="13.5">
      <c r="B40" s="7" t="s">
        <v>31</v>
      </c>
      <c r="C40" s="23" t="s">
        <v>3</v>
      </c>
      <c r="D40" s="18" t="s">
        <v>28</v>
      </c>
      <c r="E40" s="214">
        <v>0</v>
      </c>
      <c r="F40" s="163"/>
      <c r="G40" s="221">
        <v>0</v>
      </c>
      <c r="H40" s="110"/>
      <c r="I40" s="221">
        <v>0</v>
      </c>
      <c r="J40" s="110"/>
      <c r="K40" s="153">
        <v>0</v>
      </c>
      <c r="L40" s="117"/>
    </row>
    <row r="41" spans="2:12" ht="13.5">
      <c r="B41" s="7" t="s">
        <v>50</v>
      </c>
      <c r="C41" s="23" t="s">
        <v>6</v>
      </c>
      <c r="D41" s="18" t="s">
        <v>29</v>
      </c>
      <c r="E41" s="215">
        <v>0</v>
      </c>
      <c r="F41" s="163"/>
      <c r="G41" s="222">
        <v>0</v>
      </c>
      <c r="H41" s="110"/>
      <c r="I41" s="222">
        <v>0</v>
      </c>
      <c r="J41" s="110"/>
      <c r="K41" s="166">
        <v>0</v>
      </c>
      <c r="L41" s="117"/>
    </row>
    <row r="42" spans="2:12" ht="13.5">
      <c r="B42" s="11"/>
      <c r="C42" s="23" t="s">
        <v>31</v>
      </c>
      <c r="D42" s="18" t="s">
        <v>30</v>
      </c>
      <c r="E42" s="215">
        <v>0</v>
      </c>
      <c r="F42" s="163"/>
      <c r="G42" s="222">
        <v>0</v>
      </c>
      <c r="H42" s="110"/>
      <c r="I42" s="222">
        <v>0</v>
      </c>
      <c r="J42" s="110"/>
      <c r="K42" s="166">
        <v>0</v>
      </c>
      <c r="L42" s="117"/>
    </row>
    <row r="43" spans="2:12" ht="13.5">
      <c r="B43" s="24"/>
      <c r="C43" s="23" t="s">
        <v>35</v>
      </c>
      <c r="D43" s="18" t="s">
        <v>32</v>
      </c>
      <c r="E43" s="215">
        <v>0</v>
      </c>
      <c r="F43" s="163"/>
      <c r="G43" s="222">
        <v>0</v>
      </c>
      <c r="H43" s="110"/>
      <c r="I43" s="222">
        <v>0</v>
      </c>
      <c r="J43" s="110"/>
      <c r="K43" s="166">
        <v>0</v>
      </c>
      <c r="L43" s="117"/>
    </row>
    <row r="44" spans="2:12" ht="13.5">
      <c r="B44" s="11"/>
      <c r="C44" s="23"/>
      <c r="D44" s="18" t="s">
        <v>33</v>
      </c>
      <c r="E44" s="215">
        <v>0</v>
      </c>
      <c r="F44" s="163"/>
      <c r="G44" s="222">
        <v>0</v>
      </c>
      <c r="H44" s="110"/>
      <c r="I44" s="222">
        <v>0</v>
      </c>
      <c r="J44" s="110"/>
      <c r="K44" s="166">
        <v>0</v>
      </c>
      <c r="L44" s="117"/>
    </row>
    <row r="45" spans="2:12" ht="13.5">
      <c r="B45" s="11"/>
      <c r="C45" s="10"/>
      <c r="D45" s="18" t="s">
        <v>34</v>
      </c>
      <c r="E45" s="215">
        <v>0</v>
      </c>
      <c r="F45" s="163"/>
      <c r="G45" s="222">
        <v>0</v>
      </c>
      <c r="H45" s="110"/>
      <c r="I45" s="222">
        <v>0</v>
      </c>
      <c r="J45" s="110"/>
      <c r="K45" s="166">
        <v>0</v>
      </c>
      <c r="L45" s="117"/>
    </row>
    <row r="46" spans="2:12" ht="13.5">
      <c r="B46" s="11"/>
      <c r="C46" s="23"/>
      <c r="D46" s="160" t="s">
        <v>88</v>
      </c>
      <c r="E46" s="215">
        <v>0</v>
      </c>
      <c r="F46" s="163"/>
      <c r="G46" s="222">
        <v>0</v>
      </c>
      <c r="H46" s="110"/>
      <c r="I46" s="222">
        <v>0</v>
      </c>
      <c r="J46" s="110"/>
      <c r="K46" s="166">
        <v>0</v>
      </c>
      <c r="L46" s="117"/>
    </row>
    <row r="47" spans="2:12" ht="13.5">
      <c r="B47" s="11"/>
      <c r="C47" s="10"/>
      <c r="D47" s="161" t="s">
        <v>88</v>
      </c>
      <c r="E47" s="215">
        <v>0</v>
      </c>
      <c r="F47" s="163"/>
      <c r="G47" s="222">
        <v>0</v>
      </c>
      <c r="H47" s="110"/>
      <c r="I47" s="222">
        <v>0</v>
      </c>
      <c r="J47" s="110"/>
      <c r="K47" s="166">
        <v>0</v>
      </c>
      <c r="L47" s="117"/>
    </row>
    <row r="48" spans="2:12" ht="13.5">
      <c r="B48" s="11"/>
      <c r="C48" s="10"/>
      <c r="D48" s="161" t="s">
        <v>88</v>
      </c>
      <c r="E48" s="215">
        <v>0</v>
      </c>
      <c r="F48" s="163"/>
      <c r="G48" s="222">
        <v>0</v>
      </c>
      <c r="H48" s="110"/>
      <c r="I48" s="222">
        <v>0</v>
      </c>
      <c r="J48" s="110"/>
      <c r="K48" s="166">
        <v>0</v>
      </c>
      <c r="L48" s="117"/>
    </row>
    <row r="49" spans="2:12" ht="13.5">
      <c r="B49" s="11"/>
      <c r="C49" s="23"/>
      <c r="D49" s="19" t="s">
        <v>11</v>
      </c>
      <c r="E49" s="215">
        <v>0</v>
      </c>
      <c r="F49" s="164"/>
      <c r="G49" s="222">
        <v>0</v>
      </c>
      <c r="H49" s="111"/>
      <c r="I49" s="222">
        <v>0</v>
      </c>
      <c r="J49" s="111"/>
      <c r="K49" s="166">
        <v>0</v>
      </c>
      <c r="L49" s="118"/>
    </row>
    <row r="50" spans="2:12" ht="13.5">
      <c r="B50" s="11"/>
      <c r="C50" s="12"/>
      <c r="D50" s="21" t="s">
        <v>23</v>
      </c>
      <c r="E50" s="217">
        <f>SUM(E40:E49)</f>
        <v>0</v>
      </c>
      <c r="F50" s="164">
        <f>IF(E$66=0,"",E50/E$66)</f>
      </c>
      <c r="G50" s="224">
        <f>SUM(G40:G49)</f>
        <v>0</v>
      </c>
      <c r="H50" s="111">
        <f>IF(G$66=0,"",G50/G$66)</f>
      </c>
      <c r="I50" s="224">
        <f>SUM(I40:I49)</f>
        <v>0</v>
      </c>
      <c r="J50" s="111">
        <f>IF(I$66=0,"",I50/I$66)</f>
      </c>
      <c r="K50" s="168">
        <f>SUM(K40:K49)</f>
        <v>0</v>
      </c>
      <c r="L50" s="118">
        <f>IF(K$66=0,"",K50/K$66)</f>
      </c>
    </row>
    <row r="51" spans="2:12" ht="13.5">
      <c r="B51" s="11"/>
      <c r="C51" s="23" t="s">
        <v>17</v>
      </c>
      <c r="D51" s="18" t="s">
        <v>36</v>
      </c>
      <c r="E51" s="215">
        <v>0</v>
      </c>
      <c r="F51" s="163"/>
      <c r="G51" s="222">
        <v>0</v>
      </c>
      <c r="H51" s="110"/>
      <c r="I51" s="222">
        <v>0</v>
      </c>
      <c r="J51" s="110"/>
      <c r="K51" s="166">
        <v>0</v>
      </c>
      <c r="L51" s="117"/>
    </row>
    <row r="52" spans="2:12" ht="13.5">
      <c r="B52" s="24"/>
      <c r="C52" s="23" t="s">
        <v>21</v>
      </c>
      <c r="D52" s="18" t="s">
        <v>37</v>
      </c>
      <c r="E52" s="215">
        <v>0</v>
      </c>
      <c r="F52" s="163"/>
      <c r="G52" s="222">
        <v>0</v>
      </c>
      <c r="H52" s="110"/>
      <c r="I52" s="222">
        <v>0</v>
      </c>
      <c r="J52" s="110"/>
      <c r="K52" s="166">
        <v>0</v>
      </c>
      <c r="L52" s="117"/>
    </row>
    <row r="53" spans="2:12" ht="13.5">
      <c r="B53" s="24"/>
      <c r="C53" s="23" t="s">
        <v>31</v>
      </c>
      <c r="D53" s="160" t="s">
        <v>88</v>
      </c>
      <c r="E53" s="215">
        <v>0</v>
      </c>
      <c r="F53" s="163"/>
      <c r="G53" s="222">
        <v>0</v>
      </c>
      <c r="H53" s="110"/>
      <c r="I53" s="222">
        <v>0</v>
      </c>
      <c r="J53" s="110"/>
      <c r="K53" s="166">
        <v>0</v>
      </c>
      <c r="L53" s="117"/>
    </row>
    <row r="54" spans="2:12" ht="13.5">
      <c r="B54" s="24"/>
      <c r="C54" s="23" t="s">
        <v>35</v>
      </c>
      <c r="D54" s="161" t="s">
        <v>88</v>
      </c>
      <c r="E54" s="215">
        <v>0</v>
      </c>
      <c r="F54" s="163"/>
      <c r="G54" s="222">
        <v>0</v>
      </c>
      <c r="H54" s="110"/>
      <c r="I54" s="222">
        <v>0</v>
      </c>
      <c r="J54" s="110"/>
      <c r="K54" s="166">
        <v>0</v>
      </c>
      <c r="L54" s="117"/>
    </row>
    <row r="55" spans="2:12" ht="13.5">
      <c r="B55" s="24"/>
      <c r="C55" s="23"/>
      <c r="D55" s="161" t="s">
        <v>88</v>
      </c>
      <c r="E55" s="215">
        <v>0</v>
      </c>
      <c r="F55" s="163"/>
      <c r="G55" s="222">
        <v>0</v>
      </c>
      <c r="H55" s="110"/>
      <c r="I55" s="222">
        <v>0</v>
      </c>
      <c r="J55" s="110"/>
      <c r="K55" s="166">
        <v>0</v>
      </c>
      <c r="L55" s="117"/>
    </row>
    <row r="56" spans="2:12" ht="13.5">
      <c r="B56" s="11"/>
      <c r="C56" s="23"/>
      <c r="D56" s="19" t="s">
        <v>11</v>
      </c>
      <c r="E56" s="215">
        <v>0</v>
      </c>
      <c r="F56" s="164"/>
      <c r="G56" s="222">
        <v>0</v>
      </c>
      <c r="H56" s="111"/>
      <c r="I56" s="222">
        <v>0</v>
      </c>
      <c r="J56" s="111"/>
      <c r="K56" s="166">
        <v>0</v>
      </c>
      <c r="L56" s="118"/>
    </row>
    <row r="57" spans="2:12" ht="13.5">
      <c r="B57" s="11"/>
      <c r="C57" s="25"/>
      <c r="D57" s="21" t="s">
        <v>23</v>
      </c>
      <c r="E57" s="217">
        <f>SUM(E51:E56)</f>
        <v>0</v>
      </c>
      <c r="F57" s="164">
        <f>IF(E$66=0,"",E57/E$66)</f>
      </c>
      <c r="G57" s="224">
        <f>SUM(G51:G56)</f>
        <v>0</v>
      </c>
      <c r="H57" s="111">
        <f>IF(G$66=0,"",G57/G$66)</f>
      </c>
      <c r="I57" s="224">
        <f>SUM(I51:I56)</f>
        <v>0</v>
      </c>
      <c r="J57" s="111">
        <f>IF(I$66=0,"",I57/I$66)</f>
      </c>
      <c r="K57" s="168">
        <f>SUM(K51:K56)</f>
        <v>0</v>
      </c>
      <c r="L57" s="118">
        <f>IF(K$66=0,"",K57/K$66)</f>
      </c>
    </row>
    <row r="58" spans="2:12" ht="13.5">
      <c r="B58" s="14"/>
      <c r="C58" s="15" t="s">
        <v>14</v>
      </c>
      <c r="D58" s="16"/>
      <c r="E58" s="216">
        <f>SUM(E50,E57)</f>
        <v>0</v>
      </c>
      <c r="F58" s="165">
        <f>IF(E$66=0,"",E58/E$66)</f>
      </c>
      <c r="G58" s="223">
        <f>SUM(G50,G57)</f>
        <v>0</v>
      </c>
      <c r="H58" s="112">
        <f>IF(G$66=0,"",G58/G$66)</f>
      </c>
      <c r="I58" s="223">
        <f>SUM(I50,I57)</f>
        <v>0</v>
      </c>
      <c r="J58" s="112">
        <f>IF(I$66=0,"",I58/I$66)</f>
      </c>
      <c r="K58" s="167">
        <f>SUM(K50,K57)</f>
        <v>0</v>
      </c>
      <c r="L58" s="119">
        <f>IF(K$66=0,"",K58/K$66)</f>
      </c>
    </row>
    <row r="59" spans="2:12" ht="13.5">
      <c r="B59" s="24" t="s">
        <v>9</v>
      </c>
      <c r="C59" s="265" t="s">
        <v>180</v>
      </c>
      <c r="D59" s="266"/>
      <c r="E59" s="214">
        <v>0</v>
      </c>
      <c r="F59" s="163">
        <f>IF(E$66=0,"",E59/E$66)</f>
      </c>
      <c r="G59" s="221">
        <v>0</v>
      </c>
      <c r="H59" s="110">
        <f>IF(G$66=0,"",G59/G$66)</f>
      </c>
      <c r="I59" s="221">
        <v>0</v>
      </c>
      <c r="J59" s="110">
        <f>IF(I$66=0,"",I59/I$66)</f>
      </c>
      <c r="K59" s="153">
        <v>0</v>
      </c>
      <c r="L59" s="117">
        <f>IF(K$66=0,"",K59/K$66)</f>
      </c>
    </row>
    <row r="60" spans="2:12" ht="13.5">
      <c r="B60" s="24" t="s">
        <v>51</v>
      </c>
      <c r="C60" s="257" t="s">
        <v>181</v>
      </c>
      <c r="D60" s="258"/>
      <c r="E60" s="215">
        <v>0</v>
      </c>
      <c r="F60" s="164">
        <f>IF(E$66=0,"",E60/E$66)</f>
      </c>
      <c r="G60" s="222">
        <v>0</v>
      </c>
      <c r="H60" s="111">
        <f>IF(G$66=0,"",G60/G$66)</f>
      </c>
      <c r="I60" s="222">
        <v>0</v>
      </c>
      <c r="J60" s="111">
        <f>IF(I$66=0,"",I60/I$66)</f>
      </c>
      <c r="K60" s="166">
        <v>0</v>
      </c>
      <c r="L60" s="118">
        <f>IF(K$66=0,"",K60/K$66)</f>
      </c>
    </row>
    <row r="61" spans="2:12" ht="13.5">
      <c r="B61" s="11"/>
      <c r="C61" s="23" t="s">
        <v>38</v>
      </c>
      <c r="D61" s="18" t="s">
        <v>39</v>
      </c>
      <c r="E61" s="215">
        <v>0</v>
      </c>
      <c r="F61" s="163"/>
      <c r="G61" s="222">
        <v>0</v>
      </c>
      <c r="H61" s="110"/>
      <c r="I61" s="222">
        <v>0</v>
      </c>
      <c r="J61" s="110"/>
      <c r="K61" s="166">
        <v>0</v>
      </c>
      <c r="L61" s="117"/>
    </row>
    <row r="62" spans="2:12" ht="13.5">
      <c r="B62" s="11"/>
      <c r="C62" s="23" t="s">
        <v>40</v>
      </c>
      <c r="D62" s="18" t="s">
        <v>41</v>
      </c>
      <c r="E62" s="215">
        <v>0</v>
      </c>
      <c r="F62" s="163"/>
      <c r="G62" s="222">
        <v>0</v>
      </c>
      <c r="H62" s="110"/>
      <c r="I62" s="222">
        <v>0</v>
      </c>
      <c r="J62" s="110"/>
      <c r="K62" s="166">
        <v>0</v>
      </c>
      <c r="L62" s="117"/>
    </row>
    <row r="63" spans="2:12" ht="13.5">
      <c r="B63" s="24"/>
      <c r="C63" s="23" t="s">
        <v>42</v>
      </c>
      <c r="D63" s="19" t="s">
        <v>43</v>
      </c>
      <c r="E63" s="215">
        <v>0</v>
      </c>
      <c r="F63" s="164"/>
      <c r="G63" s="222">
        <v>0</v>
      </c>
      <c r="H63" s="111"/>
      <c r="I63" s="222">
        <v>0</v>
      </c>
      <c r="J63" s="111"/>
      <c r="K63" s="166">
        <v>0</v>
      </c>
      <c r="L63" s="118"/>
    </row>
    <row r="64" spans="2:12" ht="13.5">
      <c r="B64" s="11"/>
      <c r="C64" s="12"/>
      <c r="D64" s="21" t="s">
        <v>23</v>
      </c>
      <c r="E64" s="217">
        <f>SUM(E61:E62)</f>
        <v>0</v>
      </c>
      <c r="F64" s="111">
        <f>IF(E$66=0,"",E64/E$66)</f>
      </c>
      <c r="G64" s="230">
        <f>SUM(G61:G62)</f>
        <v>0</v>
      </c>
      <c r="H64" s="111">
        <f>IF(G$66=0,"",G64/G$66)</f>
      </c>
      <c r="I64" s="230">
        <f>SUM(I61:I62)</f>
        <v>0</v>
      </c>
      <c r="J64" s="111">
        <f>IF(I$66=0,"",I64/I$66)</f>
      </c>
      <c r="K64" s="105">
        <f>SUM(K61:K62)</f>
        <v>0</v>
      </c>
      <c r="L64" s="118">
        <f>IF(K$66=0,"",K64/K$66)</f>
      </c>
    </row>
    <row r="65" spans="2:12" ht="13.5">
      <c r="B65" s="14"/>
      <c r="C65" s="15" t="s">
        <v>14</v>
      </c>
      <c r="D65" s="16"/>
      <c r="E65" s="216">
        <f>SUM(E59:E60,E64)</f>
        <v>0</v>
      </c>
      <c r="F65" s="112">
        <f>IF(E$66=0,"",E65/E$66)</f>
      </c>
      <c r="G65" s="226">
        <f>SUM(G59:G60,G64)</f>
        <v>0</v>
      </c>
      <c r="H65" s="112">
        <f>IF(G$66=0,"",G65/G$66)</f>
      </c>
      <c r="I65" s="226">
        <f>SUM(I59:I60,I64)</f>
        <v>0</v>
      </c>
      <c r="J65" s="112">
        <f>IF(I$66=0,"",I65/I$66)</f>
      </c>
      <c r="K65" s="104">
        <f>SUM(K59:K60,K64)</f>
        <v>0</v>
      </c>
      <c r="L65" s="119">
        <f>IF(K$66=0,"",K65/K$66)</f>
      </c>
    </row>
    <row r="66" spans="2:12" ht="14.25" thickBot="1">
      <c r="B66" s="259" t="s">
        <v>182</v>
      </c>
      <c r="C66" s="260"/>
      <c r="D66" s="261"/>
      <c r="E66" s="219">
        <f>SUM(E58,E65)</f>
        <v>0</v>
      </c>
      <c r="F66" s="113">
        <f>1</f>
        <v>1</v>
      </c>
      <c r="G66" s="227">
        <f>SUM(G58,G65)</f>
        <v>0</v>
      </c>
      <c r="H66" s="113">
        <f>1</f>
        <v>1</v>
      </c>
      <c r="I66" s="227">
        <f>SUM(I58,I65)</f>
        <v>0</v>
      </c>
      <c r="J66" s="113">
        <f>1</f>
        <v>1</v>
      </c>
      <c r="K66" s="106">
        <f>SUM(K58,K65)</f>
        <v>0</v>
      </c>
      <c r="L66" s="120">
        <f>1</f>
        <v>1</v>
      </c>
    </row>
    <row r="68" spans="2:4" ht="13.5">
      <c r="B68" s="169" t="s">
        <v>157</v>
      </c>
      <c r="C68" s="169"/>
      <c r="D68" s="169"/>
    </row>
    <row r="69" spans="2:4" ht="13.5">
      <c r="B69" s="169"/>
      <c r="C69" s="169" t="s">
        <v>166</v>
      </c>
      <c r="D69" s="169"/>
    </row>
    <row r="70" spans="2:4" ht="13.5">
      <c r="B70" s="169"/>
      <c r="C70" s="169" t="s">
        <v>167</v>
      </c>
      <c r="D70" s="169"/>
    </row>
    <row r="71" ht="13.5">
      <c r="C71" s="170" t="s">
        <v>168</v>
      </c>
    </row>
  </sheetData>
  <sheetProtection/>
  <mergeCells count="6">
    <mergeCell ref="C60:D60"/>
    <mergeCell ref="B66:D66"/>
    <mergeCell ref="G1:J1"/>
    <mergeCell ref="C25:D25"/>
    <mergeCell ref="B35:D35"/>
    <mergeCell ref="C59:D59"/>
  </mergeCells>
  <printOptions/>
  <pageMargins left="0.78" right="0.7874015748031497" top="0.61" bottom="0.56" header="0.5118110236220472" footer="0.5118110236220472"/>
  <pageSetup blackAndWhite="1" orientation="portrait" paperSize="12" r:id="rId1"/>
  <headerFooter alignWithMargins="0">
    <oddFooter>&amp;R&amp;9予備調査用資料：千代田キャピタルマネージメント
【平成12年７月改定版】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53"/>
  <sheetViews>
    <sheetView showZeros="0" zoomScalePageLayoutView="0" workbookViewId="0" topLeftCell="A1">
      <selection activeCell="C5" sqref="C5"/>
    </sheetView>
  </sheetViews>
  <sheetFormatPr defaultColWidth="9.00390625" defaultRowHeight="13.5"/>
  <cols>
    <col min="1" max="1" width="1.625" style="29" customWidth="1"/>
    <col min="2" max="2" width="1.75390625" style="40" customWidth="1"/>
    <col min="3" max="3" width="19.25390625" style="31" customWidth="1"/>
    <col min="4" max="4" width="11.125" style="121" customWidth="1"/>
    <col min="5" max="5" width="11.125" style="124" customWidth="1"/>
    <col min="6" max="6" width="11.125" style="121" customWidth="1"/>
    <col min="7" max="7" width="11.125" style="124" customWidth="1"/>
    <col min="8" max="8" width="11.125" style="121" customWidth="1"/>
    <col min="9" max="9" width="11.125" style="124" customWidth="1"/>
    <col min="10" max="10" width="11.125" style="121" customWidth="1"/>
    <col min="11" max="11" width="11.125" style="124" customWidth="1"/>
    <col min="12" max="12" width="1.625" style="29" customWidth="1"/>
    <col min="13" max="16384" width="9.00390625" style="29" customWidth="1"/>
  </cols>
  <sheetData>
    <row r="1" spans="2:11" ht="25.5" customHeight="1" thickBot="1">
      <c r="B1" s="30" t="s">
        <v>169</v>
      </c>
      <c r="E1" s="267">
        <f>+'貸借対照表'!G1</f>
        <v>0</v>
      </c>
      <c r="F1" s="267"/>
      <c r="G1" s="267"/>
      <c r="H1" s="267"/>
      <c r="I1" s="267"/>
      <c r="K1" s="133" t="s">
        <v>152</v>
      </c>
    </row>
    <row r="2" spans="2:11" ht="13.5">
      <c r="B2" s="32"/>
      <c r="C2" s="33"/>
      <c r="D2" s="122" t="s">
        <v>155</v>
      </c>
      <c r="E2" s="125"/>
      <c r="F2" s="131" t="s">
        <v>156</v>
      </c>
      <c r="G2" s="125"/>
      <c r="H2" s="131" t="s">
        <v>55</v>
      </c>
      <c r="I2" s="125"/>
      <c r="J2" s="131" t="str">
        <f>'貸借対照表'!K2</f>
        <v>最新期末</v>
      </c>
      <c r="K2" s="134"/>
    </row>
    <row r="3" spans="2:11" ht="13.5">
      <c r="B3" s="34"/>
      <c r="C3" s="35" t="s">
        <v>151</v>
      </c>
      <c r="D3" s="123" t="s">
        <v>1</v>
      </c>
      <c r="E3" s="126" t="s">
        <v>94</v>
      </c>
      <c r="F3" s="132" t="s">
        <v>1</v>
      </c>
      <c r="G3" s="126" t="s">
        <v>94</v>
      </c>
      <c r="H3" s="132" t="s">
        <v>1</v>
      </c>
      <c r="I3" s="126" t="s">
        <v>94</v>
      </c>
      <c r="J3" s="132" t="s">
        <v>1</v>
      </c>
      <c r="K3" s="135" t="s">
        <v>94</v>
      </c>
    </row>
    <row r="4" spans="2:11" ht="14.25" customHeight="1">
      <c r="B4" s="36" t="s">
        <v>89</v>
      </c>
      <c r="C4" s="37"/>
      <c r="D4" s="231"/>
      <c r="E4" s="171"/>
      <c r="F4" s="236"/>
      <c r="G4" s="127"/>
      <c r="H4" s="236"/>
      <c r="I4" s="127"/>
      <c r="J4" s="236"/>
      <c r="K4" s="136"/>
    </row>
    <row r="5" spans="2:11" ht="14.25" customHeight="1">
      <c r="B5" s="36"/>
      <c r="C5" s="157" t="s">
        <v>49</v>
      </c>
      <c r="D5" s="232">
        <v>0</v>
      </c>
      <c r="E5" s="171"/>
      <c r="F5" s="225">
        <v>0</v>
      </c>
      <c r="G5" s="127"/>
      <c r="H5" s="225">
        <v>0</v>
      </c>
      <c r="I5" s="127"/>
      <c r="J5" s="225">
        <v>0</v>
      </c>
      <c r="K5" s="136"/>
    </row>
    <row r="6" spans="2:11" ht="14.25" customHeight="1">
      <c r="B6" s="36"/>
      <c r="C6" s="158" t="s">
        <v>49</v>
      </c>
      <c r="D6" s="210">
        <v>0</v>
      </c>
      <c r="E6" s="171"/>
      <c r="F6" s="222">
        <v>0</v>
      </c>
      <c r="G6" s="127"/>
      <c r="H6" s="222">
        <v>0</v>
      </c>
      <c r="I6" s="127"/>
      <c r="J6" s="222">
        <v>0</v>
      </c>
      <c r="K6" s="136"/>
    </row>
    <row r="7" spans="2:11" ht="14.25" customHeight="1">
      <c r="B7" s="36"/>
      <c r="C7" s="158" t="s">
        <v>49</v>
      </c>
      <c r="D7" s="210">
        <v>0</v>
      </c>
      <c r="E7" s="171"/>
      <c r="F7" s="222">
        <v>0</v>
      </c>
      <c r="G7" s="127"/>
      <c r="H7" s="222">
        <v>0</v>
      </c>
      <c r="I7" s="127"/>
      <c r="J7" s="222">
        <v>0</v>
      </c>
      <c r="K7" s="136"/>
    </row>
    <row r="8" spans="2:11" ht="14.25" customHeight="1">
      <c r="B8" s="36"/>
      <c r="C8" s="38" t="s">
        <v>78</v>
      </c>
      <c r="D8" s="210">
        <v>0</v>
      </c>
      <c r="E8" s="171"/>
      <c r="F8" s="222">
        <v>0</v>
      </c>
      <c r="G8" s="127"/>
      <c r="H8" s="222">
        <v>0</v>
      </c>
      <c r="I8" s="127"/>
      <c r="J8" s="222">
        <v>0</v>
      </c>
      <c r="K8" s="136"/>
    </row>
    <row r="9" spans="2:11" ht="14.25" customHeight="1">
      <c r="B9" s="41"/>
      <c r="C9" s="42" t="s">
        <v>69</v>
      </c>
      <c r="D9" s="233">
        <f>SUM(D5:D8)</f>
        <v>0</v>
      </c>
      <c r="E9" s="172">
        <v>1</v>
      </c>
      <c r="F9" s="237">
        <f>SUM(F5:F8)</f>
        <v>0</v>
      </c>
      <c r="G9" s="128">
        <v>1</v>
      </c>
      <c r="H9" s="237">
        <f>SUM(H5:H8)</f>
        <v>0</v>
      </c>
      <c r="I9" s="128">
        <v>1</v>
      </c>
      <c r="J9" s="237">
        <f>SUM(J5:J8)</f>
        <v>0</v>
      </c>
      <c r="K9" s="137">
        <v>1</v>
      </c>
    </row>
    <row r="10" spans="2:11" ht="14.25" customHeight="1">
      <c r="B10" s="36" t="s">
        <v>90</v>
      </c>
      <c r="C10" s="38"/>
      <c r="D10" s="231"/>
      <c r="E10" s="171"/>
      <c r="F10" s="238"/>
      <c r="G10" s="127"/>
      <c r="H10" s="238"/>
      <c r="I10" s="127"/>
      <c r="J10" s="238"/>
      <c r="K10" s="136"/>
    </row>
    <row r="11" spans="2:11" ht="14.25" customHeight="1">
      <c r="B11" s="36"/>
      <c r="C11" s="38" t="s">
        <v>70</v>
      </c>
      <c r="D11" s="232">
        <v>0</v>
      </c>
      <c r="E11" s="171"/>
      <c r="F11" s="225">
        <v>0</v>
      </c>
      <c r="G11" s="127"/>
      <c r="H11" s="225">
        <v>0</v>
      </c>
      <c r="I11" s="127"/>
      <c r="J11" s="225">
        <v>0</v>
      </c>
      <c r="K11" s="136"/>
    </row>
    <row r="12" spans="2:11" ht="14.25" customHeight="1">
      <c r="B12" s="36"/>
      <c r="C12" s="38" t="s">
        <v>71</v>
      </c>
      <c r="D12" s="210">
        <v>0</v>
      </c>
      <c r="E12" s="171"/>
      <c r="F12" s="222">
        <v>0</v>
      </c>
      <c r="G12" s="127"/>
      <c r="H12" s="222">
        <v>0</v>
      </c>
      <c r="I12" s="127"/>
      <c r="J12" s="222">
        <v>0</v>
      </c>
      <c r="K12" s="136"/>
    </row>
    <row r="13" spans="2:11" ht="14.25" customHeight="1">
      <c r="B13" s="36"/>
      <c r="C13" s="38" t="s">
        <v>72</v>
      </c>
      <c r="D13" s="210">
        <v>0</v>
      </c>
      <c r="E13" s="171"/>
      <c r="F13" s="222">
        <v>0</v>
      </c>
      <c r="G13" s="127"/>
      <c r="H13" s="222">
        <v>0</v>
      </c>
      <c r="I13" s="127"/>
      <c r="J13" s="222">
        <v>0</v>
      </c>
      <c r="K13" s="136"/>
    </row>
    <row r="14" spans="2:11" ht="14.25" customHeight="1">
      <c r="B14" s="36"/>
      <c r="C14" s="157" t="s">
        <v>91</v>
      </c>
      <c r="D14" s="210">
        <v>0</v>
      </c>
      <c r="E14" s="171"/>
      <c r="F14" s="222">
        <v>0</v>
      </c>
      <c r="G14" s="127"/>
      <c r="H14" s="222">
        <v>0</v>
      </c>
      <c r="I14" s="127"/>
      <c r="J14" s="222">
        <v>0</v>
      </c>
      <c r="K14" s="136"/>
    </row>
    <row r="15" spans="2:11" ht="14.25" customHeight="1">
      <c r="B15" s="36"/>
      <c r="C15" s="158" t="s">
        <v>91</v>
      </c>
      <c r="D15" s="210">
        <v>0</v>
      </c>
      <c r="E15" s="171"/>
      <c r="F15" s="222">
        <v>0</v>
      </c>
      <c r="G15" s="127"/>
      <c r="H15" s="222">
        <v>0</v>
      </c>
      <c r="I15" s="127"/>
      <c r="J15" s="222">
        <v>0</v>
      </c>
      <c r="K15" s="136"/>
    </row>
    <row r="16" spans="2:11" ht="14.25" customHeight="1">
      <c r="B16" s="41"/>
      <c r="C16" s="42" t="s">
        <v>76</v>
      </c>
      <c r="D16" s="210">
        <v>0</v>
      </c>
      <c r="E16" s="172">
        <f>IF(D$9=0,"",D16/D$9)</f>
      </c>
      <c r="F16" s="222">
        <v>0</v>
      </c>
      <c r="G16" s="128">
        <f>IF(F$9=0,"",F16/F$9)</f>
      </c>
      <c r="H16" s="222">
        <v>0</v>
      </c>
      <c r="I16" s="128">
        <f>IF(H$9=0,"",H16/H$9)</f>
      </c>
      <c r="J16" s="222">
        <v>0</v>
      </c>
      <c r="K16" s="137">
        <f>IF(J$9=0,"",J16/J$9)</f>
      </c>
    </row>
    <row r="17" spans="2:11" ht="14.25" customHeight="1">
      <c r="B17" s="41"/>
      <c r="C17" s="208" t="s">
        <v>56</v>
      </c>
      <c r="D17" s="233">
        <f>+D9-D16</f>
        <v>0</v>
      </c>
      <c r="E17" s="172">
        <f>IF(D$9=0,"",D17/D$9)</f>
      </c>
      <c r="F17" s="237">
        <f>+F9-F16</f>
        <v>0</v>
      </c>
      <c r="G17" s="128">
        <f>IF(F$9=0,"",F17/F$9)</f>
      </c>
      <c r="H17" s="237">
        <f>+H9-H16</f>
        <v>0</v>
      </c>
      <c r="I17" s="128">
        <f>IF(H$9=0,"",H17/H$9)</f>
      </c>
      <c r="J17" s="237">
        <f>+J9-J16</f>
        <v>0</v>
      </c>
      <c r="K17" s="137">
        <f>IF(J$9=0,"",J17/J$9)</f>
      </c>
    </row>
    <row r="18" spans="2:11" ht="14.25" customHeight="1">
      <c r="B18" s="36" t="s">
        <v>57</v>
      </c>
      <c r="C18" s="39"/>
      <c r="D18" s="231"/>
      <c r="E18" s="171"/>
      <c r="F18" s="238"/>
      <c r="G18" s="127"/>
      <c r="H18" s="238"/>
      <c r="I18" s="127"/>
      <c r="J18" s="238"/>
      <c r="K18" s="136"/>
    </row>
    <row r="19" spans="2:11" ht="14.25" customHeight="1">
      <c r="B19" s="36"/>
      <c r="C19" s="38" t="s">
        <v>73</v>
      </c>
      <c r="D19" s="232">
        <v>0</v>
      </c>
      <c r="E19" s="171"/>
      <c r="F19" s="225">
        <v>0</v>
      </c>
      <c r="G19" s="127"/>
      <c r="H19" s="225">
        <v>0</v>
      </c>
      <c r="I19" s="127"/>
      <c r="J19" s="225">
        <v>0</v>
      </c>
      <c r="K19" s="136"/>
    </row>
    <row r="20" spans="2:11" ht="14.25" customHeight="1">
      <c r="B20" s="36"/>
      <c r="C20" s="38" t="s">
        <v>74</v>
      </c>
      <c r="D20" s="210">
        <v>0</v>
      </c>
      <c r="E20" s="171"/>
      <c r="F20" s="222">
        <v>0</v>
      </c>
      <c r="G20" s="127"/>
      <c r="H20" s="222">
        <v>0</v>
      </c>
      <c r="I20" s="127"/>
      <c r="J20" s="222">
        <v>0</v>
      </c>
      <c r="K20" s="136"/>
    </row>
    <row r="21" spans="2:11" ht="14.25" customHeight="1">
      <c r="B21" s="41"/>
      <c r="C21" s="42" t="s">
        <v>75</v>
      </c>
      <c r="D21" s="233">
        <f>SUM(D19:D20)</f>
        <v>0</v>
      </c>
      <c r="E21" s="172"/>
      <c r="F21" s="237">
        <f>SUM(F19:F20)</f>
        <v>0</v>
      </c>
      <c r="G21" s="128"/>
      <c r="H21" s="237">
        <f>SUM(H19:H20)</f>
        <v>0</v>
      </c>
      <c r="I21" s="128"/>
      <c r="J21" s="237">
        <f>SUM(J19:J20)</f>
        <v>0</v>
      </c>
      <c r="K21" s="137"/>
    </row>
    <row r="22" spans="2:11" ht="14.25" customHeight="1">
      <c r="B22" s="43"/>
      <c r="C22" s="44" t="s">
        <v>58</v>
      </c>
      <c r="D22" s="234">
        <f>+D17-D21</f>
        <v>0</v>
      </c>
      <c r="E22" s="173">
        <f>IF(D$9=0,"",D22/D$9)</f>
      </c>
      <c r="F22" s="239">
        <f>+F17-F21</f>
        <v>0</v>
      </c>
      <c r="G22" s="129">
        <f>IF(F$9=0,"",F22/F$9)</f>
      </c>
      <c r="H22" s="239">
        <f>+H17-H21</f>
        <v>0</v>
      </c>
      <c r="I22" s="129">
        <f>IF(H$9=0,"",H22/H$9)</f>
      </c>
      <c r="J22" s="239">
        <f>+J17-J21</f>
        <v>0</v>
      </c>
      <c r="K22" s="138">
        <f>IF(J$9=0,"",J22/J$9)</f>
      </c>
    </row>
    <row r="23" spans="2:11" ht="14.25" customHeight="1">
      <c r="B23" s="36" t="s">
        <v>59</v>
      </c>
      <c r="C23" s="38"/>
      <c r="D23" s="231"/>
      <c r="E23" s="171"/>
      <c r="F23" s="238"/>
      <c r="G23" s="127"/>
      <c r="H23" s="238"/>
      <c r="I23" s="127"/>
      <c r="J23" s="238"/>
      <c r="K23" s="136"/>
    </row>
    <row r="24" spans="2:11" ht="14.25" customHeight="1">
      <c r="B24" s="36"/>
      <c r="C24" s="38" t="s">
        <v>77</v>
      </c>
      <c r="D24" s="232">
        <v>0</v>
      </c>
      <c r="E24" s="171"/>
      <c r="F24" s="225">
        <v>0</v>
      </c>
      <c r="G24" s="127"/>
      <c r="H24" s="225">
        <v>0</v>
      </c>
      <c r="I24" s="127"/>
      <c r="J24" s="225">
        <v>0</v>
      </c>
      <c r="K24" s="136"/>
    </row>
    <row r="25" spans="2:11" ht="14.25" customHeight="1">
      <c r="B25" s="36"/>
      <c r="C25" s="38" t="s">
        <v>78</v>
      </c>
      <c r="D25" s="210">
        <v>0</v>
      </c>
      <c r="E25" s="171"/>
      <c r="F25" s="222">
        <v>0</v>
      </c>
      <c r="G25" s="127"/>
      <c r="H25" s="222">
        <v>0</v>
      </c>
      <c r="I25" s="127"/>
      <c r="J25" s="222">
        <v>0</v>
      </c>
      <c r="K25" s="136"/>
    </row>
    <row r="26" spans="2:11" ht="14.25" customHeight="1">
      <c r="B26" s="41"/>
      <c r="C26" s="42" t="s">
        <v>79</v>
      </c>
      <c r="D26" s="233">
        <f>SUM(D24:D25)</f>
        <v>0</v>
      </c>
      <c r="E26" s="172"/>
      <c r="F26" s="237">
        <f>SUM(F24:F25)</f>
        <v>0</v>
      </c>
      <c r="G26" s="128"/>
      <c r="H26" s="237">
        <f>SUM(H24:H25)</f>
        <v>0</v>
      </c>
      <c r="I26" s="128"/>
      <c r="J26" s="237">
        <f>SUM(J24:J25)</f>
        <v>0</v>
      </c>
      <c r="K26" s="137"/>
    </row>
    <row r="27" spans="2:11" ht="14.25" customHeight="1">
      <c r="B27" s="36" t="s">
        <v>60</v>
      </c>
      <c r="C27" s="38"/>
      <c r="D27" s="231"/>
      <c r="E27" s="171"/>
      <c r="F27" s="238"/>
      <c r="G27" s="127"/>
      <c r="H27" s="238"/>
      <c r="I27" s="127"/>
      <c r="J27" s="238"/>
      <c r="K27" s="136"/>
    </row>
    <row r="28" spans="2:11" ht="14.25" customHeight="1">
      <c r="B28" s="36"/>
      <c r="C28" s="38" t="s">
        <v>80</v>
      </c>
      <c r="D28" s="232">
        <v>0</v>
      </c>
      <c r="E28" s="171"/>
      <c r="F28" s="225">
        <v>0</v>
      </c>
      <c r="G28" s="127"/>
      <c r="H28" s="225">
        <v>0</v>
      </c>
      <c r="I28" s="127"/>
      <c r="J28" s="225">
        <v>0</v>
      </c>
      <c r="K28" s="136"/>
    </row>
    <row r="29" spans="2:11" ht="14.25" customHeight="1">
      <c r="B29" s="36"/>
      <c r="C29" s="38" t="s">
        <v>78</v>
      </c>
      <c r="D29" s="210">
        <v>0</v>
      </c>
      <c r="E29" s="171"/>
      <c r="F29" s="222">
        <v>0</v>
      </c>
      <c r="G29" s="127"/>
      <c r="H29" s="222">
        <v>0</v>
      </c>
      <c r="I29" s="127"/>
      <c r="J29" s="222">
        <v>0</v>
      </c>
      <c r="K29" s="136"/>
    </row>
    <row r="30" spans="2:11" ht="14.25" customHeight="1">
      <c r="B30" s="41"/>
      <c r="C30" s="42" t="s">
        <v>81</v>
      </c>
      <c r="D30" s="233">
        <f>SUM(D28:D29)</f>
        <v>0</v>
      </c>
      <c r="E30" s="172"/>
      <c r="F30" s="237">
        <f>SUM(F28:F29)</f>
        <v>0</v>
      </c>
      <c r="G30" s="128"/>
      <c r="H30" s="237">
        <f>SUM(H28:H29)</f>
        <v>0</v>
      </c>
      <c r="I30" s="128"/>
      <c r="J30" s="237">
        <f>SUM(J28:J29)</f>
        <v>0</v>
      </c>
      <c r="K30" s="137"/>
    </row>
    <row r="31" spans="2:11" ht="14.25" customHeight="1">
      <c r="B31" s="43"/>
      <c r="C31" s="44" t="s">
        <v>61</v>
      </c>
      <c r="D31" s="234">
        <f>+D22+D26-D30</f>
        <v>0</v>
      </c>
      <c r="E31" s="173">
        <f>IF(D$9=0,"",D31/D$9)</f>
      </c>
      <c r="F31" s="239">
        <f>+F22+F26-F30</f>
        <v>0</v>
      </c>
      <c r="G31" s="129">
        <f>IF(F$9=0,"",F31/F$9)</f>
      </c>
      <c r="H31" s="239">
        <f>+H22+H26-H30</f>
        <v>0</v>
      </c>
      <c r="I31" s="129">
        <f>IF(H$9=0,"",H31/H$9)</f>
      </c>
      <c r="J31" s="239">
        <f>+J22+J26-J30</f>
        <v>0</v>
      </c>
      <c r="K31" s="138">
        <f>IF(J$9=0,"",J31/J$9)</f>
      </c>
    </row>
    <row r="32" spans="2:11" ht="14.25" customHeight="1">
      <c r="B32" s="36" t="s">
        <v>62</v>
      </c>
      <c r="C32" s="38"/>
      <c r="D32" s="231"/>
      <c r="E32" s="171"/>
      <c r="F32" s="238"/>
      <c r="G32" s="127"/>
      <c r="H32" s="238"/>
      <c r="I32" s="127"/>
      <c r="J32" s="238"/>
      <c r="K32" s="136"/>
    </row>
    <row r="33" spans="2:11" ht="14.25" customHeight="1">
      <c r="B33" s="36"/>
      <c r="C33" s="157" t="s">
        <v>92</v>
      </c>
      <c r="D33" s="232">
        <v>0</v>
      </c>
      <c r="E33" s="171"/>
      <c r="F33" s="225">
        <v>0</v>
      </c>
      <c r="G33" s="127"/>
      <c r="H33" s="225">
        <v>0</v>
      </c>
      <c r="I33" s="127"/>
      <c r="J33" s="225">
        <v>0</v>
      </c>
      <c r="K33" s="136"/>
    </row>
    <row r="34" spans="2:11" ht="14.25" customHeight="1">
      <c r="B34" s="36"/>
      <c r="C34" s="158" t="s">
        <v>92</v>
      </c>
      <c r="D34" s="210">
        <v>0</v>
      </c>
      <c r="E34" s="171"/>
      <c r="F34" s="222">
        <v>0</v>
      </c>
      <c r="G34" s="127"/>
      <c r="H34" s="222">
        <v>0</v>
      </c>
      <c r="I34" s="127"/>
      <c r="J34" s="222">
        <v>0</v>
      </c>
      <c r="K34" s="136"/>
    </row>
    <row r="35" spans="2:11" ht="14.25" customHeight="1">
      <c r="B35" s="36"/>
      <c r="C35" s="158" t="s">
        <v>92</v>
      </c>
      <c r="D35" s="210">
        <v>0</v>
      </c>
      <c r="E35" s="171"/>
      <c r="F35" s="222">
        <v>0</v>
      </c>
      <c r="G35" s="127"/>
      <c r="H35" s="222">
        <v>0</v>
      </c>
      <c r="I35" s="127"/>
      <c r="J35" s="222">
        <v>0</v>
      </c>
      <c r="K35" s="136"/>
    </row>
    <row r="36" spans="2:11" ht="14.25" customHeight="1">
      <c r="B36" s="36"/>
      <c r="C36" s="38" t="s">
        <v>78</v>
      </c>
      <c r="D36" s="210">
        <v>0</v>
      </c>
      <c r="E36" s="171"/>
      <c r="F36" s="222">
        <v>0</v>
      </c>
      <c r="G36" s="127"/>
      <c r="H36" s="222">
        <v>0</v>
      </c>
      <c r="I36" s="127"/>
      <c r="J36" s="222">
        <v>0</v>
      </c>
      <c r="K36" s="136"/>
    </row>
    <row r="37" spans="2:11" ht="14.25" customHeight="1">
      <c r="B37" s="41"/>
      <c r="C37" s="42" t="s">
        <v>82</v>
      </c>
      <c r="D37" s="233">
        <f>SUM(D33:D36)</f>
        <v>0</v>
      </c>
      <c r="E37" s="172"/>
      <c r="F37" s="237">
        <f>SUM(F33:F36)</f>
        <v>0</v>
      </c>
      <c r="G37" s="128"/>
      <c r="H37" s="237">
        <f>SUM(H33:H36)</f>
        <v>0</v>
      </c>
      <c r="I37" s="128"/>
      <c r="J37" s="237">
        <f>SUM(J33:J36)</f>
        <v>0</v>
      </c>
      <c r="K37" s="137"/>
    </row>
    <row r="38" spans="2:11" ht="14.25" customHeight="1">
      <c r="B38" s="36" t="s">
        <v>63</v>
      </c>
      <c r="C38" s="38"/>
      <c r="D38" s="231"/>
      <c r="E38" s="171"/>
      <c r="F38" s="238"/>
      <c r="G38" s="127"/>
      <c r="H38" s="238"/>
      <c r="I38" s="127"/>
      <c r="J38" s="238"/>
      <c r="K38" s="136"/>
    </row>
    <row r="39" spans="2:11" ht="14.25" customHeight="1">
      <c r="B39" s="36"/>
      <c r="C39" s="157" t="s">
        <v>93</v>
      </c>
      <c r="D39" s="232">
        <v>0</v>
      </c>
      <c r="E39" s="171"/>
      <c r="F39" s="225">
        <v>0</v>
      </c>
      <c r="G39" s="127"/>
      <c r="H39" s="225">
        <v>0</v>
      </c>
      <c r="I39" s="127"/>
      <c r="J39" s="225">
        <v>0</v>
      </c>
      <c r="K39" s="136"/>
    </row>
    <row r="40" spans="2:11" ht="14.25" customHeight="1">
      <c r="B40" s="36"/>
      <c r="C40" s="158" t="s">
        <v>93</v>
      </c>
      <c r="D40" s="210">
        <v>0</v>
      </c>
      <c r="E40" s="171"/>
      <c r="F40" s="222">
        <v>0</v>
      </c>
      <c r="G40" s="127"/>
      <c r="H40" s="222">
        <v>0</v>
      </c>
      <c r="I40" s="127"/>
      <c r="J40" s="222">
        <v>0</v>
      </c>
      <c r="K40" s="136"/>
    </row>
    <row r="41" spans="2:11" ht="14.25" customHeight="1">
      <c r="B41" s="36"/>
      <c r="C41" s="158" t="s">
        <v>93</v>
      </c>
      <c r="D41" s="210">
        <v>0</v>
      </c>
      <c r="E41" s="171"/>
      <c r="F41" s="222">
        <v>0</v>
      </c>
      <c r="G41" s="127"/>
      <c r="H41" s="222">
        <v>0</v>
      </c>
      <c r="I41" s="127"/>
      <c r="J41" s="222">
        <v>0</v>
      </c>
      <c r="K41" s="136"/>
    </row>
    <row r="42" spans="2:11" ht="14.25" customHeight="1">
      <c r="B42" s="36"/>
      <c r="C42" s="38" t="s">
        <v>78</v>
      </c>
      <c r="D42" s="210">
        <v>0</v>
      </c>
      <c r="E42" s="171"/>
      <c r="F42" s="222">
        <v>0</v>
      </c>
      <c r="G42" s="127"/>
      <c r="H42" s="222">
        <v>0</v>
      </c>
      <c r="I42" s="127"/>
      <c r="J42" s="222">
        <v>0</v>
      </c>
      <c r="K42" s="136"/>
    </row>
    <row r="43" spans="2:11" ht="14.25" customHeight="1">
      <c r="B43" s="41"/>
      <c r="C43" s="42" t="s">
        <v>83</v>
      </c>
      <c r="D43" s="233">
        <f>SUM(D39:D42)</f>
        <v>0</v>
      </c>
      <c r="E43" s="172"/>
      <c r="F43" s="237">
        <f>SUM(F39:F42)</f>
        <v>0</v>
      </c>
      <c r="G43" s="128"/>
      <c r="H43" s="237">
        <f>SUM(H39:H42)</f>
        <v>0</v>
      </c>
      <c r="I43" s="128"/>
      <c r="J43" s="237">
        <f>SUM(J39:J42)</f>
        <v>0</v>
      </c>
      <c r="K43" s="137"/>
    </row>
    <row r="44" spans="2:11" ht="14.25" customHeight="1">
      <c r="B44" s="270" t="s">
        <v>64</v>
      </c>
      <c r="C44" s="271"/>
      <c r="D44" s="231">
        <f>+D31+D37-D43</f>
        <v>0</v>
      </c>
      <c r="E44" s="171">
        <f>IF(D$9=0,"",D44/D$9)</f>
      </c>
      <c r="F44" s="238">
        <f>+F31+F37-F43</f>
        <v>0</v>
      </c>
      <c r="G44" s="127">
        <f>IF(F$9=0,"",F44/F$9)</f>
      </c>
      <c r="H44" s="238">
        <f>+H31+H37-H43</f>
        <v>0</v>
      </c>
      <c r="I44" s="127">
        <f>IF(H$9=0,"",H44/H$9)</f>
      </c>
      <c r="J44" s="238">
        <f>+J31+J37-J43</f>
        <v>0</v>
      </c>
      <c r="K44" s="136">
        <f>IF(J$9=0,"",J44/J$9)</f>
      </c>
    </row>
    <row r="45" spans="2:11" ht="14.25" customHeight="1">
      <c r="B45" s="272" t="s">
        <v>65</v>
      </c>
      <c r="C45" s="273"/>
      <c r="D45" s="232">
        <v>0</v>
      </c>
      <c r="E45" s="171">
        <f>IF(D$9=0,"",D45/D$9)</f>
      </c>
      <c r="F45" s="225">
        <v>0</v>
      </c>
      <c r="G45" s="127">
        <f>IF(F$9=0,"",F45/F$9)</f>
      </c>
      <c r="H45" s="225">
        <v>0</v>
      </c>
      <c r="I45" s="127">
        <f>IF(H$9=0,"",H45/H$9)</f>
      </c>
      <c r="J45" s="225">
        <v>0</v>
      </c>
      <c r="K45" s="136">
        <f>IF(J$9=0,"",J45/J$9)</f>
      </c>
    </row>
    <row r="46" spans="2:11" ht="14.25" customHeight="1">
      <c r="B46" s="272" t="s">
        <v>66</v>
      </c>
      <c r="C46" s="273"/>
      <c r="D46" s="231">
        <f>D44-D45</f>
        <v>0</v>
      </c>
      <c r="E46" s="127">
        <f>IF(D$9=0,"",D46/D$9)</f>
      </c>
      <c r="F46" s="240">
        <f>F44-F45</f>
        <v>0</v>
      </c>
      <c r="G46" s="127">
        <f>IF(F$9=0,"",F46/F$9)</f>
      </c>
      <c r="H46" s="240">
        <f>H44-H45</f>
        <v>0</v>
      </c>
      <c r="I46" s="127">
        <f>IF(H$9=0,"",H46/H$9)</f>
      </c>
      <c r="J46" s="240">
        <f>J44-J45</f>
        <v>0</v>
      </c>
      <c r="K46" s="136">
        <f>IF(J$9=0,"",J46/J$9)</f>
      </c>
    </row>
    <row r="47" spans="2:11" ht="14.25" customHeight="1">
      <c r="B47" s="272" t="s">
        <v>67</v>
      </c>
      <c r="C47" s="273"/>
      <c r="D47" s="232">
        <v>0</v>
      </c>
      <c r="E47" s="127">
        <f>IF(D$9=0,"",D47/D$9)</f>
      </c>
      <c r="F47" s="240">
        <f>+D48</f>
        <v>0</v>
      </c>
      <c r="G47" s="127">
        <f>IF(F$9=0,"",F47/F$9)</f>
      </c>
      <c r="H47" s="240">
        <f>+F48</f>
        <v>0</v>
      </c>
      <c r="I47" s="127">
        <f>IF(H$9=0,"",H47/H$9)</f>
      </c>
      <c r="J47" s="240">
        <f>+H48</f>
        <v>0</v>
      </c>
      <c r="K47" s="136">
        <f>IF(J$9=0,"",J47/J$9)</f>
      </c>
    </row>
    <row r="48" spans="2:11" ht="14.25" customHeight="1" thickBot="1">
      <c r="B48" s="268" t="s">
        <v>68</v>
      </c>
      <c r="C48" s="269"/>
      <c r="D48" s="235">
        <f>+D46+D47</f>
        <v>0</v>
      </c>
      <c r="E48" s="130">
        <f>IF(D$9=0,"",D48/D$9)</f>
      </c>
      <c r="F48" s="241">
        <f>+F46+F47</f>
        <v>0</v>
      </c>
      <c r="G48" s="130">
        <f>IF(F$9=0,"",F48/F$9)</f>
      </c>
      <c r="H48" s="241">
        <f>+H46+H47</f>
        <v>0</v>
      </c>
      <c r="I48" s="130">
        <f>IF(H$9=0,"",H48/H$9)</f>
      </c>
      <c r="J48" s="241">
        <f>+J46+J47</f>
        <v>0</v>
      </c>
      <c r="K48" s="139">
        <f>IF(J$9=0,"",J48/J$9)</f>
      </c>
    </row>
    <row r="50" spans="2:3" ht="13.5">
      <c r="B50" s="192" t="s">
        <v>157</v>
      </c>
      <c r="C50" s="192"/>
    </row>
    <row r="51" spans="2:3" ht="13.5">
      <c r="B51" s="192"/>
      <c r="C51" s="192" t="s">
        <v>166</v>
      </c>
    </row>
    <row r="52" spans="2:3" ht="13.5">
      <c r="B52" s="192"/>
      <c r="C52" s="192" t="s">
        <v>167</v>
      </c>
    </row>
    <row r="53" spans="2:3" ht="13.5">
      <c r="B53" s="29"/>
      <c r="C53" s="193" t="s">
        <v>168</v>
      </c>
    </row>
  </sheetData>
  <sheetProtection/>
  <mergeCells count="6">
    <mergeCell ref="E1:I1"/>
    <mergeCell ref="B48:C48"/>
    <mergeCell ref="B44:C44"/>
    <mergeCell ref="B45:C45"/>
    <mergeCell ref="B46:C46"/>
    <mergeCell ref="B47:C47"/>
  </mergeCells>
  <printOptions/>
  <pageMargins left="0.61" right="0.54" top="0.984251968503937" bottom="0.984251968503937" header="0.5118110236220472" footer="0.5118110236220472"/>
  <pageSetup blackAndWhite="1" orientation="portrait" paperSize="12" r:id="rId1"/>
  <headerFooter alignWithMargins="0">
    <oddFooter>&amp;R&amp;9予備調査用資料：千代田キャピタルマネージメント
【平成12年7月改定版】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showZeros="0" zoomScale="75" zoomScaleNormal="75" zoomScalePageLayoutView="0" workbookViewId="0" topLeftCell="A1">
      <pane xSplit="3" ySplit="4" topLeftCell="D5" activePane="bottomRight" state="frozen"/>
      <selection pane="topLeft" activeCell="B8" sqref="B8:C8"/>
      <selection pane="topRight" activeCell="B8" sqref="B8:C8"/>
      <selection pane="bottomLeft" activeCell="B8" sqref="B8:C8"/>
      <selection pane="bottomRight" activeCell="D4" sqref="D4"/>
    </sheetView>
  </sheetViews>
  <sheetFormatPr defaultColWidth="9.00390625" defaultRowHeight="13.5"/>
  <cols>
    <col min="1" max="1" width="1.625" style="49" customWidth="1"/>
    <col min="2" max="2" width="3.75390625" style="49" customWidth="1"/>
    <col min="3" max="3" width="15.625" style="49" customWidth="1"/>
    <col min="4" max="4" width="17.50390625" style="49" customWidth="1"/>
    <col min="5" max="9" width="16.25390625" style="49" customWidth="1"/>
    <col min="10" max="10" width="1.625" style="49" customWidth="1"/>
    <col min="11" max="16384" width="9.00390625" style="48" customWidth="1"/>
  </cols>
  <sheetData>
    <row r="1" spans="2:9" ht="27" customHeight="1" thickBot="1">
      <c r="B1" s="140" t="s">
        <v>175</v>
      </c>
      <c r="I1" s="66" t="s">
        <v>161</v>
      </c>
    </row>
    <row r="2" spans="2:9" ht="13.5">
      <c r="B2" s="57"/>
      <c r="C2" s="58"/>
      <c r="D2" s="188" t="s">
        <v>160</v>
      </c>
      <c r="E2" s="276" t="s">
        <v>170</v>
      </c>
      <c r="F2" s="277"/>
      <c r="G2" s="277"/>
      <c r="H2" s="277"/>
      <c r="I2" s="278"/>
    </row>
    <row r="3" spans="2:9" ht="13.5">
      <c r="B3" s="141"/>
      <c r="C3" s="142"/>
      <c r="D3" s="143"/>
      <c r="E3" s="189" t="s">
        <v>158</v>
      </c>
      <c r="F3" s="190" t="s">
        <v>159</v>
      </c>
      <c r="G3" s="190" t="s">
        <v>120</v>
      </c>
      <c r="H3" s="190" t="s">
        <v>121</v>
      </c>
      <c r="I3" s="191" t="s">
        <v>122</v>
      </c>
    </row>
    <row r="4" spans="2:9" ht="27" customHeight="1">
      <c r="B4" s="293" t="s">
        <v>184</v>
      </c>
      <c r="C4" s="294"/>
      <c r="D4" s="69"/>
      <c r="E4" s="70"/>
      <c r="F4" s="45"/>
      <c r="G4" s="45"/>
      <c r="H4" s="45"/>
      <c r="I4" s="65"/>
    </row>
    <row r="5" spans="2:9" ht="27" customHeight="1">
      <c r="B5" s="299" t="s">
        <v>185</v>
      </c>
      <c r="C5" s="300"/>
      <c r="D5" s="246"/>
      <c r="E5" s="247"/>
      <c r="F5" s="248"/>
      <c r="G5" s="248"/>
      <c r="H5" s="248"/>
      <c r="I5" s="249"/>
    </row>
    <row r="6" spans="2:9" ht="27" customHeight="1">
      <c r="B6" s="287" t="s">
        <v>186</v>
      </c>
      <c r="C6" s="288"/>
      <c r="D6" s="242"/>
      <c r="E6" s="243"/>
      <c r="F6" s="244"/>
      <c r="G6" s="244"/>
      <c r="H6" s="244"/>
      <c r="I6" s="245"/>
    </row>
    <row r="7" spans="1:10" s="199" customFormat="1" ht="75" customHeight="1">
      <c r="A7" s="194"/>
      <c r="B7" s="295" t="s">
        <v>95</v>
      </c>
      <c r="C7" s="296"/>
      <c r="D7" s="195"/>
      <c r="E7" s="196"/>
      <c r="F7" s="197"/>
      <c r="G7" s="197"/>
      <c r="H7" s="197"/>
      <c r="I7" s="198"/>
      <c r="J7" s="194"/>
    </row>
    <row r="8" spans="1:10" s="199" customFormat="1" ht="75" customHeight="1">
      <c r="A8" s="194"/>
      <c r="B8" s="297" t="s">
        <v>96</v>
      </c>
      <c r="C8" s="298"/>
      <c r="D8" s="195"/>
      <c r="E8" s="196"/>
      <c r="F8" s="197"/>
      <c r="G8" s="197"/>
      <c r="H8" s="197"/>
      <c r="I8" s="198"/>
      <c r="J8" s="194"/>
    </row>
    <row r="9" spans="1:10" s="199" customFormat="1" ht="75" customHeight="1">
      <c r="A9" s="194"/>
      <c r="B9" s="295" t="s">
        <v>97</v>
      </c>
      <c r="C9" s="296"/>
      <c r="D9" s="195"/>
      <c r="E9" s="196"/>
      <c r="F9" s="197"/>
      <c r="G9" s="197"/>
      <c r="H9" s="197"/>
      <c r="I9" s="198"/>
      <c r="J9" s="194"/>
    </row>
    <row r="10" spans="2:9" ht="17.25" customHeight="1" thickBot="1">
      <c r="B10" s="289" t="s">
        <v>176</v>
      </c>
      <c r="C10" s="290"/>
      <c r="D10" s="67"/>
      <c r="E10" s="68"/>
      <c r="F10" s="62"/>
      <c r="G10" s="62"/>
      <c r="H10" s="62"/>
      <c r="I10" s="63"/>
    </row>
    <row r="11" ht="17.25" customHeight="1" thickBot="1"/>
    <row r="12" spans="2:9" ht="17.25" customHeight="1">
      <c r="B12" s="291" t="s">
        <v>119</v>
      </c>
      <c r="C12" s="292"/>
      <c r="D12" s="176"/>
      <c r="E12" s="177"/>
      <c r="F12" s="178"/>
      <c r="G12" s="178"/>
      <c r="H12" s="178"/>
      <c r="I12" s="179"/>
    </row>
    <row r="13" spans="2:9" ht="17.25" customHeight="1">
      <c r="B13" s="61" t="s">
        <v>98</v>
      </c>
      <c r="D13" s="174"/>
      <c r="E13" s="174"/>
      <c r="F13" s="174"/>
      <c r="G13" s="174"/>
      <c r="H13" s="174"/>
      <c r="I13" s="175"/>
    </row>
    <row r="14" spans="2:9" ht="17.25" customHeight="1">
      <c r="B14" s="279" t="s">
        <v>99</v>
      </c>
      <c r="C14" s="280"/>
      <c r="D14" s="180"/>
      <c r="E14" s="159"/>
      <c r="F14" s="166"/>
      <c r="G14" s="166"/>
      <c r="H14" s="166"/>
      <c r="I14" s="181"/>
    </row>
    <row r="15" spans="2:9" ht="17.25" customHeight="1">
      <c r="B15" s="279" t="s">
        <v>100</v>
      </c>
      <c r="C15" s="280"/>
      <c r="D15" s="180"/>
      <c r="E15" s="159"/>
      <c r="F15" s="166"/>
      <c r="G15" s="166"/>
      <c r="H15" s="166"/>
      <c r="I15" s="181"/>
    </row>
    <row r="16" spans="2:9" ht="17.25" customHeight="1">
      <c r="B16" s="279" t="s">
        <v>101</v>
      </c>
      <c r="C16" s="280"/>
      <c r="D16" s="180"/>
      <c r="E16" s="159"/>
      <c r="F16" s="166"/>
      <c r="G16" s="166"/>
      <c r="H16" s="166"/>
      <c r="I16" s="181"/>
    </row>
    <row r="17" spans="2:9" ht="17.25" customHeight="1">
      <c r="B17" s="287" t="s">
        <v>102</v>
      </c>
      <c r="C17" s="288"/>
      <c r="D17" s="180"/>
      <c r="E17" s="159"/>
      <c r="F17" s="166"/>
      <c r="G17" s="166"/>
      <c r="H17" s="166"/>
      <c r="I17" s="181"/>
    </row>
    <row r="18" spans="2:9" ht="17.25" customHeight="1">
      <c r="B18" s="60" t="s">
        <v>103</v>
      </c>
      <c r="C18" s="50"/>
      <c r="D18" s="146"/>
      <c r="E18" s="146"/>
      <c r="F18" s="146"/>
      <c r="G18" s="146"/>
      <c r="H18" s="146"/>
      <c r="I18" s="149"/>
    </row>
    <row r="19" spans="2:9" ht="17.25" customHeight="1">
      <c r="B19" s="279" t="s">
        <v>104</v>
      </c>
      <c r="C19" s="280"/>
      <c r="D19" s="180"/>
      <c r="E19" s="159"/>
      <c r="F19" s="166"/>
      <c r="G19" s="166"/>
      <c r="H19" s="166"/>
      <c r="I19" s="181"/>
    </row>
    <row r="20" spans="2:9" ht="17.25" customHeight="1">
      <c r="B20" s="287" t="s">
        <v>105</v>
      </c>
      <c r="C20" s="288"/>
      <c r="D20" s="180"/>
      <c r="E20" s="159"/>
      <c r="F20" s="166"/>
      <c r="G20" s="166"/>
      <c r="H20" s="166"/>
      <c r="I20" s="181"/>
    </row>
    <row r="21" spans="2:9" ht="17.25" customHeight="1">
      <c r="B21" s="60" t="s">
        <v>106</v>
      </c>
      <c r="C21" s="50"/>
      <c r="D21" s="146"/>
      <c r="E21" s="146"/>
      <c r="F21" s="146"/>
      <c r="G21" s="146"/>
      <c r="H21" s="146"/>
      <c r="I21" s="149"/>
    </row>
    <row r="22" spans="2:9" ht="17.25" customHeight="1">
      <c r="B22" s="279" t="s">
        <v>107</v>
      </c>
      <c r="C22" s="280"/>
      <c r="D22" s="180"/>
      <c r="E22" s="159"/>
      <c r="F22" s="166"/>
      <c r="G22" s="166"/>
      <c r="H22" s="166"/>
      <c r="I22" s="181"/>
    </row>
    <row r="23" spans="2:9" ht="17.25" customHeight="1">
      <c r="B23" s="279" t="s">
        <v>108</v>
      </c>
      <c r="C23" s="280"/>
      <c r="D23" s="180"/>
      <c r="E23" s="159"/>
      <c r="F23" s="166"/>
      <c r="G23" s="166"/>
      <c r="H23" s="166"/>
      <c r="I23" s="181"/>
    </row>
    <row r="24" spans="2:9" ht="17.25" customHeight="1" thickBot="1">
      <c r="B24" s="283" t="s">
        <v>109</v>
      </c>
      <c r="C24" s="284"/>
      <c r="D24" s="182"/>
      <c r="E24" s="183"/>
      <c r="F24" s="156"/>
      <c r="G24" s="156"/>
      <c r="H24" s="156"/>
      <c r="I24" s="184"/>
    </row>
    <row r="25" spans="4:9" ht="17.25" customHeight="1" thickBot="1">
      <c r="D25" s="147"/>
      <c r="E25" s="147"/>
      <c r="F25" s="147"/>
      <c r="G25" s="147"/>
      <c r="H25" s="147"/>
      <c r="I25" s="147"/>
    </row>
    <row r="26" spans="2:9" ht="17.25" customHeight="1">
      <c r="B26" s="57" t="s">
        <v>123</v>
      </c>
      <c r="C26" s="64"/>
      <c r="D26" s="144"/>
      <c r="E26" s="144"/>
      <c r="F26" s="144"/>
      <c r="G26" s="144"/>
      <c r="H26" s="144"/>
      <c r="I26" s="148"/>
    </row>
    <row r="27" spans="2:9" ht="17.25" customHeight="1">
      <c r="B27" s="279" t="s">
        <v>110</v>
      </c>
      <c r="C27" s="280"/>
      <c r="D27" s="180"/>
      <c r="E27" s="159"/>
      <c r="F27" s="166"/>
      <c r="G27" s="166"/>
      <c r="H27" s="166"/>
      <c r="I27" s="181"/>
    </row>
    <row r="28" spans="2:9" ht="17.25" customHeight="1">
      <c r="B28" s="279" t="s">
        <v>111</v>
      </c>
      <c r="C28" s="280"/>
      <c r="D28" s="180"/>
      <c r="E28" s="159"/>
      <c r="F28" s="166"/>
      <c r="G28" s="166"/>
      <c r="H28" s="166"/>
      <c r="I28" s="181"/>
    </row>
    <row r="29" spans="2:9" ht="17.25" customHeight="1">
      <c r="B29" s="59"/>
      <c r="C29" s="187" t="s">
        <v>112</v>
      </c>
      <c r="D29" s="180"/>
      <c r="E29" s="159"/>
      <c r="F29" s="166"/>
      <c r="G29" s="166"/>
      <c r="H29" s="166"/>
      <c r="I29" s="181"/>
    </row>
    <row r="30" spans="2:9" ht="17.25" customHeight="1">
      <c r="B30" s="281" t="s">
        <v>113</v>
      </c>
      <c r="C30" s="282"/>
      <c r="D30" s="180"/>
      <c r="E30" s="159"/>
      <c r="F30" s="166"/>
      <c r="G30" s="166"/>
      <c r="H30" s="166"/>
      <c r="I30" s="181"/>
    </row>
    <row r="31" spans="2:9" ht="17.25" customHeight="1">
      <c r="B31" s="279" t="s">
        <v>114</v>
      </c>
      <c r="C31" s="280"/>
      <c r="D31" s="180"/>
      <c r="E31" s="159"/>
      <c r="F31" s="166"/>
      <c r="G31" s="166"/>
      <c r="H31" s="166"/>
      <c r="I31" s="181"/>
    </row>
    <row r="32" spans="2:9" ht="17.25" customHeight="1">
      <c r="B32" s="59"/>
      <c r="C32" s="187" t="s">
        <v>115</v>
      </c>
      <c r="D32" s="180"/>
      <c r="E32" s="159"/>
      <c r="F32" s="166"/>
      <c r="G32" s="166"/>
      <c r="H32" s="166"/>
      <c r="I32" s="181"/>
    </row>
    <row r="33" spans="2:9" ht="17.25" customHeight="1">
      <c r="B33" s="281" t="s">
        <v>116</v>
      </c>
      <c r="C33" s="282"/>
      <c r="D33" s="180"/>
      <c r="E33" s="159"/>
      <c r="F33" s="166"/>
      <c r="G33" s="166"/>
      <c r="H33" s="166"/>
      <c r="I33" s="181"/>
    </row>
    <row r="34" spans="2:9" ht="17.25" customHeight="1">
      <c r="B34" s="279" t="s">
        <v>117</v>
      </c>
      <c r="C34" s="280"/>
      <c r="D34" s="180"/>
      <c r="E34" s="159"/>
      <c r="F34" s="166"/>
      <c r="G34" s="166"/>
      <c r="H34" s="166"/>
      <c r="I34" s="181"/>
    </row>
    <row r="35" spans="2:9" ht="17.25" customHeight="1">
      <c r="B35" s="59">
        <v>0</v>
      </c>
      <c r="C35" s="187" t="s">
        <v>171</v>
      </c>
      <c r="D35" s="180"/>
      <c r="E35" s="159"/>
      <c r="F35" s="166"/>
      <c r="G35" s="166"/>
      <c r="H35" s="166"/>
      <c r="I35" s="181"/>
    </row>
    <row r="36" spans="2:9" ht="17.25" customHeight="1">
      <c r="B36" s="281" t="s">
        <v>172</v>
      </c>
      <c r="C36" s="282"/>
      <c r="D36" s="180"/>
      <c r="E36" s="159"/>
      <c r="F36" s="166"/>
      <c r="G36" s="166"/>
      <c r="H36" s="166"/>
      <c r="I36" s="181"/>
    </row>
    <row r="37" spans="2:9" ht="17.25" customHeight="1" thickBot="1">
      <c r="B37" s="283" t="s">
        <v>173</v>
      </c>
      <c r="C37" s="284"/>
      <c r="D37" s="182"/>
      <c r="E37" s="183"/>
      <c r="F37" s="156"/>
      <c r="G37" s="156"/>
      <c r="H37" s="156"/>
      <c r="I37" s="184"/>
    </row>
    <row r="38" ht="14.25" customHeight="1" thickBot="1"/>
    <row r="39" spans="1:10" s="199" customFormat="1" ht="114" customHeight="1">
      <c r="A39" s="194"/>
      <c r="B39" s="285" t="s">
        <v>118</v>
      </c>
      <c r="C39" s="286"/>
      <c r="D39" s="200"/>
      <c r="E39" s="201"/>
      <c r="F39" s="202"/>
      <c r="G39" s="202"/>
      <c r="H39" s="202"/>
      <c r="I39" s="203"/>
      <c r="J39" s="194"/>
    </row>
    <row r="40" spans="1:10" s="199" customFormat="1" ht="105" customHeight="1" thickBot="1">
      <c r="A40" s="194"/>
      <c r="B40" s="274" t="s">
        <v>124</v>
      </c>
      <c r="C40" s="275"/>
      <c r="D40" s="204"/>
      <c r="E40" s="205"/>
      <c r="F40" s="206"/>
      <c r="G40" s="206"/>
      <c r="H40" s="206"/>
      <c r="I40" s="207"/>
      <c r="J40" s="194"/>
    </row>
  </sheetData>
  <sheetProtection/>
  <mergeCells count="28">
    <mergeCell ref="B10:C10"/>
    <mergeCell ref="B12:C12"/>
    <mergeCell ref="B14:C14"/>
    <mergeCell ref="B15:C15"/>
    <mergeCell ref="B4:C4"/>
    <mergeCell ref="B7:C7"/>
    <mergeCell ref="B8:C8"/>
    <mergeCell ref="B9:C9"/>
    <mergeCell ref="B5:C5"/>
    <mergeCell ref="B6:C6"/>
    <mergeCell ref="B22:C22"/>
    <mergeCell ref="B23:C23"/>
    <mergeCell ref="B24:C24"/>
    <mergeCell ref="B27:C27"/>
    <mergeCell ref="B16:C16"/>
    <mergeCell ref="B17:C17"/>
    <mergeCell ref="B19:C19"/>
    <mergeCell ref="B20:C20"/>
    <mergeCell ref="B40:C40"/>
    <mergeCell ref="E2:I2"/>
    <mergeCell ref="B34:C34"/>
    <mergeCell ref="B36:C36"/>
    <mergeCell ref="B37:C37"/>
    <mergeCell ref="B39:C39"/>
    <mergeCell ref="B28:C28"/>
    <mergeCell ref="B30:C30"/>
    <mergeCell ref="B31:C31"/>
    <mergeCell ref="B33:C33"/>
  </mergeCells>
  <printOptions/>
  <pageMargins left="0.73" right="0.66" top="0.93" bottom="0.73" header="0.73" footer="0.51"/>
  <pageSetup blackAndWhite="1" horizontalDpi="300" verticalDpi="300" orientation="portrait" paperSize="12" scale="90" r:id="rId1"/>
  <headerFooter alignWithMargins="0">
    <oddFooter>&amp;R&amp;9予備調査用資料：千代田キャピタルマネージメント
【平成12年７月改定版】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L35"/>
  <sheetViews>
    <sheetView zoomScalePageLayoutView="0" workbookViewId="0" topLeftCell="A1">
      <pane xSplit="3" ySplit="3" topLeftCell="D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C4" sqref="C4"/>
    </sheetView>
  </sheetViews>
  <sheetFormatPr defaultColWidth="9.00390625" defaultRowHeight="13.5"/>
  <cols>
    <col min="1" max="1" width="1.625" style="51" customWidth="1"/>
    <col min="2" max="2" width="2.375" style="51" customWidth="1"/>
    <col min="3" max="3" width="19.625" style="51" customWidth="1"/>
    <col min="4" max="4" width="9.00390625" style="51" customWidth="1"/>
    <col min="5" max="8" width="11.50390625" style="51" customWidth="1"/>
    <col min="9" max="9" width="16.625" style="51" customWidth="1"/>
    <col min="10" max="10" width="20.00390625" style="51" customWidth="1"/>
    <col min="11" max="11" width="12.375" style="51" customWidth="1"/>
    <col min="12" max="12" width="41.00390625" style="51" customWidth="1"/>
    <col min="13" max="13" width="1.625" style="51" customWidth="1"/>
    <col min="14" max="16384" width="9.00390625" style="51" customWidth="1"/>
  </cols>
  <sheetData>
    <row r="1" spans="3:12" ht="22.5" customHeight="1" thickBot="1">
      <c r="C1" s="150" t="s">
        <v>174</v>
      </c>
      <c r="H1" s="56"/>
      <c r="L1" s="56" t="s">
        <v>154</v>
      </c>
    </row>
    <row r="2" spans="3:12" ht="13.5">
      <c r="C2" s="185" t="s">
        <v>125</v>
      </c>
      <c r="D2" s="71"/>
      <c r="E2" s="151" t="s">
        <v>127</v>
      </c>
      <c r="F2" s="151" t="s">
        <v>128</v>
      </c>
      <c r="G2" s="151" t="s">
        <v>129</v>
      </c>
      <c r="H2" s="151" t="s">
        <v>130</v>
      </c>
      <c r="I2" s="73" t="s">
        <v>133</v>
      </c>
      <c r="J2" s="72" t="s">
        <v>131</v>
      </c>
      <c r="K2" s="250" t="s">
        <v>187</v>
      </c>
      <c r="L2" s="74" t="s">
        <v>183</v>
      </c>
    </row>
    <row r="3" spans="3:12" ht="14.25" thickBot="1">
      <c r="C3" s="186" t="s">
        <v>177</v>
      </c>
      <c r="D3" s="97"/>
      <c r="E3" s="98"/>
      <c r="F3" s="98"/>
      <c r="G3" s="98"/>
      <c r="H3" s="98"/>
      <c r="I3" s="99"/>
      <c r="J3" s="98" t="s">
        <v>132</v>
      </c>
      <c r="K3" s="251" t="s">
        <v>188</v>
      </c>
      <c r="L3" s="100"/>
    </row>
    <row r="4" spans="2:12" ht="18" customHeight="1">
      <c r="B4" s="51" t="s">
        <v>135</v>
      </c>
      <c r="C4" s="93" t="s">
        <v>134</v>
      </c>
      <c r="D4" s="94" t="s">
        <v>126</v>
      </c>
      <c r="E4" s="145"/>
      <c r="F4" s="145"/>
      <c r="G4" s="145"/>
      <c r="H4" s="145"/>
      <c r="I4" s="95"/>
      <c r="J4" s="96"/>
      <c r="K4" s="95"/>
      <c r="L4" s="87"/>
    </row>
    <row r="5" spans="3:12" ht="18" customHeight="1">
      <c r="C5" s="77"/>
      <c r="D5" s="53" t="s">
        <v>80</v>
      </c>
      <c r="E5" s="152"/>
      <c r="F5" s="152"/>
      <c r="G5" s="152"/>
      <c r="H5" s="152"/>
      <c r="I5" s="54"/>
      <c r="J5" s="55"/>
      <c r="K5" s="54"/>
      <c r="L5" s="78"/>
    </row>
    <row r="6" spans="2:12" ht="18" customHeight="1">
      <c r="B6" s="51" t="s">
        <v>136</v>
      </c>
      <c r="C6" s="75" t="s">
        <v>134</v>
      </c>
      <c r="D6" s="52" t="s">
        <v>126</v>
      </c>
      <c r="E6" s="153"/>
      <c r="F6" s="153"/>
      <c r="G6" s="153"/>
      <c r="H6" s="153"/>
      <c r="I6" s="46"/>
      <c r="J6" s="47"/>
      <c r="K6" s="46"/>
      <c r="L6" s="76"/>
    </row>
    <row r="7" spans="3:12" ht="18" customHeight="1">
      <c r="C7" s="77"/>
      <c r="D7" s="53" t="s">
        <v>80</v>
      </c>
      <c r="E7" s="152"/>
      <c r="F7" s="152"/>
      <c r="G7" s="152"/>
      <c r="H7" s="152"/>
      <c r="I7" s="54"/>
      <c r="J7" s="55"/>
      <c r="K7" s="54"/>
      <c r="L7" s="78"/>
    </row>
    <row r="8" spans="2:12" ht="18" customHeight="1">
      <c r="B8" s="51" t="s">
        <v>137</v>
      </c>
      <c r="C8" s="75" t="s">
        <v>134</v>
      </c>
      <c r="D8" s="52" t="s">
        <v>126</v>
      </c>
      <c r="E8" s="153"/>
      <c r="F8" s="153"/>
      <c r="G8" s="153"/>
      <c r="H8" s="153"/>
      <c r="I8" s="46"/>
      <c r="J8" s="47"/>
      <c r="K8" s="46"/>
      <c r="L8" s="76"/>
    </row>
    <row r="9" spans="3:12" ht="18" customHeight="1">
      <c r="C9" s="77"/>
      <c r="D9" s="53" t="s">
        <v>80</v>
      </c>
      <c r="E9" s="152"/>
      <c r="F9" s="152"/>
      <c r="G9" s="152"/>
      <c r="H9" s="152"/>
      <c r="I9" s="54"/>
      <c r="J9" s="55"/>
      <c r="K9" s="54"/>
      <c r="L9" s="78"/>
    </row>
    <row r="10" spans="2:12" ht="18" customHeight="1">
      <c r="B10" s="51" t="s">
        <v>138</v>
      </c>
      <c r="C10" s="75" t="s">
        <v>134</v>
      </c>
      <c r="D10" s="52" t="s">
        <v>126</v>
      </c>
      <c r="E10" s="153"/>
      <c r="F10" s="153"/>
      <c r="G10" s="153"/>
      <c r="H10" s="153"/>
      <c r="I10" s="46"/>
      <c r="J10" s="47"/>
      <c r="K10" s="46"/>
      <c r="L10" s="76"/>
    </row>
    <row r="11" spans="3:12" ht="18" customHeight="1">
      <c r="C11" s="77"/>
      <c r="D11" s="53" t="s">
        <v>80</v>
      </c>
      <c r="E11" s="152"/>
      <c r="F11" s="152"/>
      <c r="G11" s="152"/>
      <c r="H11" s="152"/>
      <c r="I11" s="54"/>
      <c r="J11" s="55"/>
      <c r="K11" s="54"/>
      <c r="L11" s="78"/>
    </row>
    <row r="12" spans="2:12" ht="18" customHeight="1">
      <c r="B12" s="51" t="s">
        <v>139</v>
      </c>
      <c r="C12" s="75" t="s">
        <v>134</v>
      </c>
      <c r="D12" s="52" t="s">
        <v>126</v>
      </c>
      <c r="E12" s="153"/>
      <c r="F12" s="153"/>
      <c r="G12" s="153"/>
      <c r="H12" s="153"/>
      <c r="I12" s="46"/>
      <c r="J12" s="47"/>
      <c r="K12" s="46"/>
      <c r="L12" s="76"/>
    </row>
    <row r="13" spans="3:12" ht="18" customHeight="1">
      <c r="C13" s="77"/>
      <c r="D13" s="53" t="s">
        <v>80</v>
      </c>
      <c r="E13" s="152"/>
      <c r="F13" s="152"/>
      <c r="G13" s="152"/>
      <c r="H13" s="152"/>
      <c r="I13" s="54"/>
      <c r="J13" s="55"/>
      <c r="K13" s="54"/>
      <c r="L13" s="78"/>
    </row>
    <row r="14" spans="2:12" ht="18" customHeight="1">
      <c r="B14" s="51" t="s">
        <v>140</v>
      </c>
      <c r="C14" s="75" t="s">
        <v>134</v>
      </c>
      <c r="D14" s="52" t="s">
        <v>126</v>
      </c>
      <c r="E14" s="153"/>
      <c r="F14" s="153"/>
      <c r="G14" s="153"/>
      <c r="H14" s="153"/>
      <c r="I14" s="46"/>
      <c r="J14" s="47"/>
      <c r="K14" s="46"/>
      <c r="L14" s="76"/>
    </row>
    <row r="15" spans="3:12" ht="18" customHeight="1">
      <c r="C15" s="77"/>
      <c r="D15" s="53" t="s">
        <v>80</v>
      </c>
      <c r="E15" s="152"/>
      <c r="F15" s="152"/>
      <c r="G15" s="152"/>
      <c r="H15" s="152"/>
      <c r="I15" s="54"/>
      <c r="J15" s="55"/>
      <c r="K15" s="54"/>
      <c r="L15" s="78"/>
    </row>
    <row r="16" spans="2:12" ht="18" customHeight="1">
      <c r="B16" s="51" t="s">
        <v>141</v>
      </c>
      <c r="C16" s="75" t="s">
        <v>134</v>
      </c>
      <c r="D16" s="52" t="s">
        <v>126</v>
      </c>
      <c r="E16" s="153"/>
      <c r="F16" s="153"/>
      <c r="G16" s="153"/>
      <c r="H16" s="153"/>
      <c r="I16" s="46"/>
      <c r="J16" s="47"/>
      <c r="K16" s="46"/>
      <c r="L16" s="76"/>
    </row>
    <row r="17" spans="3:12" ht="18" customHeight="1">
      <c r="C17" s="77"/>
      <c r="D17" s="53" t="s">
        <v>80</v>
      </c>
      <c r="E17" s="152"/>
      <c r="F17" s="152"/>
      <c r="G17" s="152"/>
      <c r="H17" s="152"/>
      <c r="I17" s="54"/>
      <c r="J17" s="55"/>
      <c r="K17" s="54"/>
      <c r="L17" s="78"/>
    </row>
    <row r="18" spans="2:12" ht="18" customHeight="1">
      <c r="B18" s="51" t="s">
        <v>142</v>
      </c>
      <c r="C18" s="75" t="s">
        <v>134</v>
      </c>
      <c r="D18" s="52" t="s">
        <v>126</v>
      </c>
      <c r="E18" s="153"/>
      <c r="F18" s="153"/>
      <c r="G18" s="153"/>
      <c r="H18" s="153"/>
      <c r="I18" s="46"/>
      <c r="J18" s="47"/>
      <c r="K18" s="46"/>
      <c r="L18" s="76"/>
    </row>
    <row r="19" spans="3:12" ht="18" customHeight="1">
      <c r="C19" s="77"/>
      <c r="D19" s="53" t="s">
        <v>80</v>
      </c>
      <c r="E19" s="152"/>
      <c r="F19" s="152"/>
      <c r="G19" s="152"/>
      <c r="H19" s="152"/>
      <c r="I19" s="54"/>
      <c r="J19" s="55"/>
      <c r="K19" s="54"/>
      <c r="L19" s="78"/>
    </row>
    <row r="20" spans="2:12" ht="18" customHeight="1">
      <c r="B20" s="51" t="s">
        <v>143</v>
      </c>
      <c r="C20" s="75" t="s">
        <v>134</v>
      </c>
      <c r="D20" s="52" t="s">
        <v>126</v>
      </c>
      <c r="E20" s="153"/>
      <c r="F20" s="153"/>
      <c r="G20" s="153"/>
      <c r="H20" s="153"/>
      <c r="I20" s="46"/>
      <c r="J20" s="47"/>
      <c r="K20" s="46"/>
      <c r="L20" s="76"/>
    </row>
    <row r="21" spans="3:12" ht="18" customHeight="1">
      <c r="C21" s="77"/>
      <c r="D21" s="53" t="s">
        <v>80</v>
      </c>
      <c r="E21" s="152"/>
      <c r="F21" s="152"/>
      <c r="G21" s="152"/>
      <c r="H21" s="152"/>
      <c r="I21" s="54"/>
      <c r="J21" s="55"/>
      <c r="K21" s="54"/>
      <c r="L21" s="78"/>
    </row>
    <row r="22" spans="2:12" ht="18" customHeight="1">
      <c r="B22" s="51" t="s">
        <v>144</v>
      </c>
      <c r="C22" s="75" t="s">
        <v>134</v>
      </c>
      <c r="D22" s="52" t="s">
        <v>126</v>
      </c>
      <c r="E22" s="153"/>
      <c r="F22" s="153"/>
      <c r="G22" s="153"/>
      <c r="H22" s="153"/>
      <c r="I22" s="46"/>
      <c r="J22" s="47"/>
      <c r="K22" s="46"/>
      <c r="L22" s="76"/>
    </row>
    <row r="23" spans="3:12" ht="18" customHeight="1">
      <c r="C23" s="77"/>
      <c r="D23" s="53" t="s">
        <v>80</v>
      </c>
      <c r="E23" s="152"/>
      <c r="F23" s="152"/>
      <c r="G23" s="152"/>
      <c r="H23" s="152"/>
      <c r="I23" s="54"/>
      <c r="J23" s="55"/>
      <c r="K23" s="54"/>
      <c r="L23" s="78"/>
    </row>
    <row r="24" spans="2:12" ht="18" customHeight="1">
      <c r="B24" s="51" t="s">
        <v>145</v>
      </c>
      <c r="C24" s="75" t="s">
        <v>134</v>
      </c>
      <c r="D24" s="52" t="s">
        <v>126</v>
      </c>
      <c r="E24" s="153"/>
      <c r="F24" s="153"/>
      <c r="G24" s="153"/>
      <c r="H24" s="153"/>
      <c r="I24" s="46"/>
      <c r="J24" s="47"/>
      <c r="K24" s="46"/>
      <c r="L24" s="76"/>
    </row>
    <row r="25" spans="3:12" ht="18" customHeight="1">
      <c r="C25" s="77"/>
      <c r="D25" s="53" t="s">
        <v>80</v>
      </c>
      <c r="E25" s="152"/>
      <c r="F25" s="152"/>
      <c r="G25" s="152"/>
      <c r="H25" s="152"/>
      <c r="I25" s="54"/>
      <c r="J25" s="55"/>
      <c r="K25" s="54"/>
      <c r="L25" s="78"/>
    </row>
    <row r="26" spans="2:12" ht="18" customHeight="1">
      <c r="B26" s="51" t="s">
        <v>146</v>
      </c>
      <c r="C26" s="75" t="s">
        <v>134</v>
      </c>
      <c r="D26" s="52" t="s">
        <v>126</v>
      </c>
      <c r="E26" s="153"/>
      <c r="F26" s="153"/>
      <c r="G26" s="153"/>
      <c r="H26" s="153"/>
      <c r="I26" s="46"/>
      <c r="J26" s="47"/>
      <c r="K26" s="46"/>
      <c r="L26" s="76"/>
    </row>
    <row r="27" spans="3:12" ht="18" customHeight="1">
      <c r="C27" s="77"/>
      <c r="D27" s="53" t="s">
        <v>80</v>
      </c>
      <c r="E27" s="152"/>
      <c r="F27" s="152"/>
      <c r="G27" s="152"/>
      <c r="H27" s="152"/>
      <c r="I27" s="54"/>
      <c r="J27" s="55"/>
      <c r="K27" s="54"/>
      <c r="L27" s="78"/>
    </row>
    <row r="28" spans="2:12" ht="18" customHeight="1">
      <c r="B28" s="51" t="s">
        <v>147</v>
      </c>
      <c r="C28" s="75" t="s">
        <v>134</v>
      </c>
      <c r="D28" s="52" t="s">
        <v>126</v>
      </c>
      <c r="E28" s="153"/>
      <c r="F28" s="153"/>
      <c r="G28" s="153"/>
      <c r="H28" s="153"/>
      <c r="I28" s="46"/>
      <c r="J28" s="47"/>
      <c r="K28" s="46"/>
      <c r="L28" s="76"/>
    </row>
    <row r="29" spans="3:12" ht="18" customHeight="1">
      <c r="C29" s="77"/>
      <c r="D29" s="53" t="s">
        <v>80</v>
      </c>
      <c r="E29" s="152"/>
      <c r="F29" s="152"/>
      <c r="G29" s="152"/>
      <c r="H29" s="152"/>
      <c r="I29" s="54"/>
      <c r="J29" s="55"/>
      <c r="K29" s="54"/>
      <c r="L29" s="78"/>
    </row>
    <row r="30" spans="2:12" ht="18" customHeight="1">
      <c r="B30" s="51" t="s">
        <v>148</v>
      </c>
      <c r="C30" s="75" t="s">
        <v>134</v>
      </c>
      <c r="D30" s="52" t="s">
        <v>126</v>
      </c>
      <c r="E30" s="153"/>
      <c r="F30" s="153"/>
      <c r="G30" s="153"/>
      <c r="H30" s="153"/>
      <c r="I30" s="46"/>
      <c r="J30" s="47"/>
      <c r="K30" s="46"/>
      <c r="L30" s="76"/>
    </row>
    <row r="31" spans="3:12" ht="18" customHeight="1">
      <c r="C31" s="77"/>
      <c r="D31" s="53" t="s">
        <v>80</v>
      </c>
      <c r="E31" s="152"/>
      <c r="F31" s="152"/>
      <c r="G31" s="152"/>
      <c r="H31" s="152"/>
      <c r="I31" s="54"/>
      <c r="J31" s="55"/>
      <c r="K31" s="54"/>
      <c r="L31" s="78"/>
    </row>
    <row r="32" spans="2:12" ht="18" customHeight="1">
      <c r="B32" s="51" t="s">
        <v>149</v>
      </c>
      <c r="C32" s="75" t="s">
        <v>134</v>
      </c>
      <c r="D32" s="52" t="s">
        <v>126</v>
      </c>
      <c r="E32" s="153"/>
      <c r="F32" s="153"/>
      <c r="G32" s="153"/>
      <c r="H32" s="153"/>
      <c r="I32" s="46"/>
      <c r="J32" s="47"/>
      <c r="K32" s="46"/>
      <c r="L32" s="76"/>
    </row>
    <row r="33" spans="3:12" ht="18" customHeight="1" thickBot="1">
      <c r="C33" s="84"/>
      <c r="D33" s="85" t="s">
        <v>80</v>
      </c>
      <c r="E33" s="154"/>
      <c r="F33" s="154"/>
      <c r="G33" s="154"/>
      <c r="H33" s="154"/>
      <c r="I33" s="1"/>
      <c r="J33" s="86"/>
      <c r="K33" s="1"/>
      <c r="L33" s="87"/>
    </row>
    <row r="34" spans="3:12" ht="18" customHeight="1">
      <c r="C34" s="88" t="s">
        <v>150</v>
      </c>
      <c r="D34" s="89" t="s">
        <v>126</v>
      </c>
      <c r="E34" s="155"/>
      <c r="F34" s="155"/>
      <c r="G34" s="155"/>
      <c r="H34" s="155"/>
      <c r="I34" s="90"/>
      <c r="J34" s="91"/>
      <c r="K34" s="90"/>
      <c r="L34" s="92"/>
    </row>
    <row r="35" spans="3:12" ht="18" customHeight="1" thickBot="1">
      <c r="C35" s="79"/>
      <c r="D35" s="80" t="s">
        <v>80</v>
      </c>
      <c r="E35" s="156"/>
      <c r="F35" s="156"/>
      <c r="G35" s="156"/>
      <c r="H35" s="156"/>
      <c r="I35" s="81"/>
      <c r="J35" s="82"/>
      <c r="K35" s="81"/>
      <c r="L35" s="83"/>
    </row>
  </sheetData>
  <sheetProtection/>
  <printOptions/>
  <pageMargins left="0.48" right="0.55" top="0.984" bottom="0.984" header="0.512" footer="0.512"/>
  <pageSetup blackAndWhite="1" orientation="landscape" paperSize="12" r:id="rId1"/>
  <headerFooter alignWithMargins="0">
    <oddFooter>&amp;R&amp;9予備調査用資料：千代田キャピタルマネージメント
【平成12年７月改定版】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高橋隆明</dc:creator>
  <cp:keywords/>
  <dc:description/>
  <cp:lastModifiedBy>小山 詩帆</cp:lastModifiedBy>
  <cp:lastPrinted>2001-06-01T00:25:46Z</cp:lastPrinted>
  <dcterms:created xsi:type="dcterms:W3CDTF">2001-05-18T23:53:20Z</dcterms:created>
  <dcterms:modified xsi:type="dcterms:W3CDTF">2015-03-13T04:19:13Z</dcterms:modified>
  <cp:category/>
  <cp:version/>
  <cp:contentType/>
  <cp:contentStatus/>
</cp:coreProperties>
</file>